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_CBSE\NEUTEK_RMP\Result_Analysis\JAIPUR\BARAN\"/>
    </mc:Choice>
  </mc:AlternateContent>
  <xr:revisionPtr revIDLastSave="0" documentId="13_ncr:1_{AF8F626E-ACE1-4DD2-94BD-034BD20E0832}" xr6:coauthVersionLast="47" xr6:coauthVersionMax="47" xr10:uidLastSave="{00000000-0000-0000-0000-000000000000}"/>
  <bookViews>
    <workbookView xWindow="732" yWindow="732" windowWidth="19908" windowHeight="10212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C'!$A$1:$R$32</definedName>
    <definedName name="_xlnm.Print_Area" localSheetId="4">'10 D'!$A$1:$J$13</definedName>
    <definedName name="_xlnm.Print_Area" localSheetId="5">'10 E'!$A$1:$E$16</definedName>
    <definedName name="_xlnm.Print_Area" localSheetId="6">'10 F'!$A$1:$D$11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C'!$A$1:$R$44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E1'!$A$1:$E$15</definedName>
    <definedName name="_xlnm.Print_Area" localSheetId="31">'12 E2'!$A$1:$E$17</definedName>
    <definedName name="_xlnm.Print_Area" localSheetId="32">'12 E3'!$A$1:$E$14</definedName>
    <definedName name="_xlnm.Print_Area" localSheetId="33">'12 E4'!$A$1:$E$14</definedName>
    <definedName name="_xlnm.Print_Area" localSheetId="34">'12 F'!$A$1:$D$12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230" l="1"/>
  <c r="P41" i="230"/>
  <c r="O41" i="230"/>
  <c r="N41" i="230"/>
  <c r="M41" i="230"/>
  <c r="L41" i="230"/>
  <c r="K41" i="230"/>
  <c r="J41" i="230"/>
  <c r="I41" i="230"/>
  <c r="H41" i="230"/>
  <c r="G41" i="230"/>
  <c r="E41" i="230"/>
  <c r="D41" i="230"/>
  <c r="Q40" i="230"/>
  <c r="P40" i="230"/>
  <c r="O40" i="230"/>
  <c r="N40" i="230"/>
  <c r="M40" i="230"/>
  <c r="L40" i="230"/>
  <c r="K40" i="230"/>
  <c r="J40" i="230"/>
  <c r="I40" i="230"/>
  <c r="H40" i="230"/>
  <c r="G40" i="230"/>
  <c r="E40" i="230"/>
  <c r="D40" i="230"/>
  <c r="Q39" i="230"/>
  <c r="P39" i="230"/>
  <c r="O39" i="230"/>
  <c r="N39" i="230"/>
  <c r="M39" i="230"/>
  <c r="L39" i="230"/>
  <c r="K39" i="230"/>
  <c r="J39" i="230"/>
  <c r="I39" i="230"/>
  <c r="H39" i="230"/>
  <c r="G39" i="230"/>
  <c r="E39" i="230"/>
  <c r="D39" i="230"/>
  <c r="R40" i="230" l="1"/>
  <c r="R39" i="230"/>
  <c r="R41" i="230"/>
  <c r="T39" i="230" s="1"/>
  <c r="F40" i="230"/>
  <c r="F39" i="230"/>
  <c r="F41" i="230"/>
  <c r="Q29" i="164" l="1"/>
  <c r="Q28" i="164"/>
  <c r="Q27" i="164"/>
  <c r="P29" i="164"/>
  <c r="P28" i="164"/>
  <c r="P27" i="164"/>
  <c r="O29" i="164"/>
  <c r="O28" i="164"/>
  <c r="O27" i="164"/>
  <c r="N29" i="164"/>
  <c r="N28" i="164"/>
  <c r="N27" i="164"/>
  <c r="M29" i="164"/>
  <c r="M28" i="164"/>
  <c r="M27" i="164"/>
  <c r="L29" i="164"/>
  <c r="L28" i="164"/>
  <c r="L27" i="164"/>
  <c r="K29" i="164"/>
  <c r="K28" i="164"/>
  <c r="K27" i="164"/>
  <c r="J29" i="164"/>
  <c r="J28" i="164"/>
  <c r="J27" i="164"/>
  <c r="I29" i="164"/>
  <c r="I28" i="164"/>
  <c r="I27" i="164"/>
  <c r="H29" i="164"/>
  <c r="H28" i="164"/>
  <c r="H27" i="164"/>
  <c r="G29" i="164"/>
  <c r="G28" i="164"/>
  <c r="G27" i="164"/>
  <c r="E29" i="164"/>
  <c r="E28" i="164"/>
  <c r="E27" i="164"/>
  <c r="D29" i="164"/>
  <c r="D28" i="164"/>
  <c r="D27" i="164"/>
  <c r="R28" i="164" l="1"/>
  <c r="R27" i="164"/>
  <c r="R29" i="164"/>
  <c r="T27" i="164" s="1"/>
  <c r="F27" i="164"/>
  <c r="F28" i="164"/>
  <c r="F29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<sst xmlns="http://schemas.openxmlformats.org/spreadsheetml/2006/main" count="1042" uniqueCount="214">
  <si>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</si>
  <si>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</si>
  <si>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</si>
  <si>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</si>
  <si>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</si>
  <si>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</si>
  <si>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</si>
  <si>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</si>
  <si>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</si>
  <si>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</si>
  <si>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</si>
  <si>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</si>
  <si>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</si>
  <si>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</si>
  <si>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</si>
  <si>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</si>
  <si>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</si>
  <si>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</si>
  <si>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</si>
  <si>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</si>
  <si>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</si>
  <si>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</si>
  <si>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</si>
  <si>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</si>
  <si>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</si>
  <si>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</si>
  <si>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</si>
  <si>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</si>
  <si>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</si>
  <si>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</si>
  <si>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</si>
  <si>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</si>
  <si>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</si>
  <si>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</si>
  <si>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</si>
  <si>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</si>
  <si>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</si>
  <si>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</si>
  <si>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</si>
  <si>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</si>
  <si>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</si>
  <si>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</si>
  <si>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</si>
  <si>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</si>
  <si>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</si>
  <si>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</si>
  <si>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</si>
  <si>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</si>
  <si>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</si>
  <si>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</si>
  <si>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</si>
  <si>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</si>
  <si>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</si>
  <si>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</si>
  <si>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</si>
  <si>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</si>
  <si>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</si>
  <si>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</si>
  <si>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</si>
  <si>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</si>
  <si>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</si>
  <si>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</si>
  <si>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</si>
  <si>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</si>
  <si>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</si>
  <si>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</si>
  <si>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</si>
  <si>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</si>
  <si>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</si>
  <si>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</si>
  <si>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</si>
  <si>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</si>
  <si>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</si>
  <si>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</si>
  <si>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</si>
  <si>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</si>
  <si>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</si>
  <si>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</si>
  <si>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</si>
  <si>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</si>
  <si>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</si>
  <si>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</si>
  <si>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</si>
  <si>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</si>
  <si>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</si>
  <si>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</si>
  <si>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</si>
  <si>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</si>
  <si>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</si>
  <si>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</si>
  <si>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</si>
  <si>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</si>
  <si>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</si>
  <si>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</si>
  <si>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</si>
  <si>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</si>
  <si>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</si>
  <si>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</si>
  <si>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</si>
  <si>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</si>
  <si>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</si>
  <si>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</si>
  <si>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</si>
  <si>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</si>
  <si>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</si>
  <si>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</si>
  <si>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</si>
  <si>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</si>
  <si>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</si>
  <si>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</si>
  <si>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</si>
  <si>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</si>
  <si>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</si>
  <si>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</si>
  <si>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</si>
  <si>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</si>
  <si>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</si>
  <si>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</si>
  <si>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</si>
  <si>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</si>
  <si>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</si>
  <si>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</si>
  <si>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</si>
  <si>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</si>
  <si>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</si>
  <si>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</si>
  <si>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</si>
  <si>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</si>
  <si>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</si>
  <si>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</si>
  <si>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</si>
  <si>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</si>
  <si>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</si>
  <si>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</si>
  <si>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</si>
  <si>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</si>
  <si>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</si>
  <si>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BARAN</t>
  </si>
  <si>
    <t>KOTA ROAD, BARAN, RAJ</t>
  </si>
  <si>
    <t>ANALYSIS OF CBSE RESULT (AISSE &amp; AISSCE) : 2022-2023</t>
  </si>
  <si>
    <t>Generated through : NEUTEK Result Master Pro on 12 May 2023</t>
  </si>
  <si>
    <t>AISSE &amp; AISSCE : 2022-2023</t>
  </si>
  <si>
    <t>RAMESH CHOUDHARY_x000D_
Exam I/C</t>
  </si>
  <si>
    <t>RAM KISHORE MEENA_x000D_
PRINCIPAL</t>
  </si>
  <si>
    <t>OVERALL RESULT OF THE VIDYALAYA - CBSE 2023 - AISSE : CLASS X</t>
  </si>
  <si>
    <t>KOTA ROAD, BARAN</t>
  </si>
  <si>
    <t>RAJ</t>
  </si>
  <si>
    <t>ANALYSIS OF CBSE RESULT : 2022-2023</t>
  </si>
  <si>
    <t>CIVIL</t>
  </si>
  <si>
    <t>RAJASTHAN</t>
  </si>
  <si>
    <t>BARAN</t>
  </si>
  <si>
    <t>GRADE-WISE RESULT OF THE VIDYALAYA - AISSE : CLASS X</t>
  </si>
  <si>
    <t>SUBJECT-WISE RESULT ANALYSIS OF THE VIDYALAYA - AISSE : CLASS X</t>
  </si>
  <si>
    <t>KV BARAN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</si>
  <si>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</si>
  <si>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</si>
  <si>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</si>
  <si>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</si>
  <si>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</si>
  <si>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</si>
  <si>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Statement of number of students appeared and pased (Boys/Girls) - Class X</t>
  </si>
  <si>
    <t>LIST OF TOPPERS IN CBSE EXAM - Class X (&gt;=90% Only)</t>
  </si>
  <si>
    <t>ARYAN RATHOR [11148478]</t>
  </si>
  <si>
    <t>CHITRANSH YOGI [11148481]</t>
  </si>
  <si>
    <t>NOT APPLICABLE</t>
  </si>
  <si>
    <t>List of KVs achieved 60% &amp; ABOVE - AISSE (Class X)</t>
  </si>
  <si>
    <t>BARAN : ( 97.06%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</si>
  <si>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</si>
  <si>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</si>
  <si>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</si>
  <si>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JAIPUR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</si>
  <si>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</si>
  <si>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</si>
  <si>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</si>
  <si>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</si>
  <si>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</si>
  <si>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</si>
  <si>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</si>
  <si>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</si>
  <si>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</si>
  <si>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</si>
  <si>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</si>
  <si>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</si>
  <si>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</si>
  <si>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</si>
  <si>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</si>
  <si>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</si>
  <si>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</si>
  <si>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</si>
  <si>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</si>
  <si>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</si>
  <si>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INFO. PRAC. [065]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</si>
  <si>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</si>
  <si>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</si>
  <si>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</si>
  <si>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</si>
  <si>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</si>
  <si>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</si>
  <si>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CHANCHAL NAGAR [11638733]</t>
  </si>
  <si>
    <t>LIST OF TOPPERS IN CBSE EXAM - Class XII COMMERCE stream (&gt;=90% Only)</t>
  </si>
  <si>
    <t>RADHA MEENA [11638773]</t>
  </si>
  <si>
    <t>NEHA GERA [11638767]</t>
  </si>
  <si>
    <t>BHAVYA SONI [11638758]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</si>
  <si>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</si>
  <si>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</si>
  <si>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</si>
  <si>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</si>
  <si>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</si>
  <si>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BARAN : ( 98.08% 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</si>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</sst>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1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33" fillId="5" borderId="1" xfId="0" applyFont="1" applyFill="1" applyBorder="1" applyAlignment="1">
      <alignment horizontal="right" vertical="center"/>
    </xf>
    <xf numFmtId="2" fontId="33" fillId="5" borderId="1" xfId="0" applyNumberFormat="1" applyFont="1" applyFill="1" applyBorder="1" applyAlignment="1">
      <alignment horizontal="right" vertical="center"/>
    </xf>
    <xf numFmtId="0" fontId="3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49" fontId="34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32" fillId="0" borderId="1" xfId="0" applyFont="1" applyBorder="1" applyAlignment="1">
      <alignment horizontal="right" vertical="center"/>
    </xf>
    <xf numFmtId="2" fontId="32" fillId="0" borderId="1" xfId="0" applyNumberFormat="1" applyFont="1" applyBorder="1" applyAlignment="1">
      <alignment horizontal="right" vertical="center"/>
    </xf>
    <xf numFmtId="0" fontId="33" fillId="5" borderId="1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2" fillId="0" borderId="1" xfId="0" applyFont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2" applyFont="1" applyAlignment="1" applyProtection="1">
      <alignment horizontal="left" vertical="center"/>
      <protection locked="0"/>
    </xf>
    <xf numFmtId="1" fontId="32" fillId="0" borderId="1" xfId="2" applyNumberFormat="1" applyFont="1" applyBorder="1" applyAlignment="1" applyProtection="1">
      <alignment horizontal="center" vertical="center"/>
      <protection locked="0"/>
    </xf>
    <xf numFmtId="0" fontId="32" fillId="0" borderId="0" xfId="2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 vertical="center"/>
      <protection locked="0"/>
    </xf>
    <xf numFmtId="0" fontId="32" fillId="0" borderId="1" xfId="2" applyFont="1" applyBorder="1" applyAlignment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2" fillId="0" borderId="1" xfId="0" applyFont="1" applyBorder="1" applyAlignment="1">
      <alignment horizontal="center" vertical="center"/>
    </xf>
    <xf numFmtId="0" fontId="33" fillId="2" borderId="1" xfId="2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left" vertical="top"/>
      <protection locked="0"/>
    </xf>
    <xf numFmtId="0" fontId="3" fillId="0" borderId="0" xfId="2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top" wrapText="1" indent="1"/>
    </xf>
    <xf numFmtId="0" fontId="2" fillId="0" borderId="2" xfId="2" applyFont="1" applyBorder="1" applyAlignment="1">
      <alignment horizontal="left" wrapText="1" indent="1"/>
    </xf>
    <xf numFmtId="0" fontId="2" fillId="0" borderId="2" xfId="2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>
      <alignment horizontal="left" vertical="center" indent="1"/>
    </xf>
    <xf numFmtId="164" fontId="2" fillId="0" borderId="15" xfId="2" applyNumberFormat="1" applyFont="1" applyBorder="1" applyAlignment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1" fontId="32" fillId="0" borderId="1" xfId="2" applyNumberFormat="1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right" vertical="center"/>
    </xf>
    <xf numFmtId="2" fontId="33" fillId="7" borderId="1" xfId="0" applyNumberFormat="1" applyFont="1" applyFill="1" applyBorder="1" applyAlignment="1">
      <alignment horizontal="right" vertical="center"/>
    </xf>
    <xf numFmtId="2" fontId="33" fillId="7" borderId="5" xfId="0" applyNumberFormat="1" applyFont="1" applyFill="1" applyBorder="1" applyAlignment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2" applyFont="1" applyAlignment="1">
      <alignment vertical="center"/>
    </xf>
    <xf numFmtId="0" fontId="53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 shrinkToFit="1"/>
    </xf>
    <xf numFmtId="2" fontId="32" fillId="0" borderId="1" xfId="2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2" fontId="32" fillId="0" borderId="1" xfId="0" applyNumberFormat="1" applyFont="1" applyBorder="1" applyAlignment="1" applyProtection="1">
      <alignment horizontal="center" vertical="center"/>
      <protection locked="0"/>
    </xf>
    <xf numFmtId="0" fontId="32" fillId="0" borderId="1" xfId="2" applyFont="1" applyBorder="1" applyAlignment="1" applyProtection="1">
      <alignment horizontal="center" vertical="center" wrapText="1"/>
      <protection locked="0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Border="1" applyAlignment="1">
      <alignment horizontal="center" vertical="center" wrapTex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Alignment="1">
      <alignment horizontal="center"/>
    </xf>
    <xf numFmtId="0" fontId="29" fillId="0" borderId="0" xfId="2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49" fillId="0" borderId="0" xfId="2" applyFont="1" applyAlignment="1">
      <alignment horizontal="center" vertical="center" textRotation="90"/>
    </xf>
    <xf numFmtId="0" fontId="24" fillId="0" borderId="0" xfId="2" applyFont="1" applyAlignment="1">
      <alignment horizontal="center"/>
    </xf>
    <xf numFmtId="165" fontId="49" fillId="0" borderId="0" xfId="2" applyNumberFormat="1" applyFont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Alignment="1">
      <alignment horizontal="left" indent="2"/>
    </xf>
    <xf numFmtId="0" fontId="18" fillId="0" borderId="0" xfId="2" applyFont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Alignment="1" applyProtection="1">
      <alignment horizontal="right" vertical="center" indent="2"/>
      <protection locked="0"/>
    </xf>
    <xf numFmtId="0" fontId="30" fillId="0" borderId="0" xfId="0" applyFont="1" applyAlignment="1" applyProtection="1">
      <alignment horizontal="left" indent="2"/>
      <protection locked="0"/>
    </xf>
    <xf numFmtId="0" fontId="21" fillId="0" borderId="0" xfId="0" applyFont="1" applyAlignment="1">
      <alignment horizontal="right" vertical="center" indent="2"/>
    </xf>
    <xf numFmtId="0" fontId="29" fillId="0" borderId="0" xfId="0" applyFont="1" applyAlignment="1">
      <alignment horizontal="right" vertical="center" indent="2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33" fillId="7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5" fillId="0" borderId="0" xfId="2" applyFont="1" applyAlignment="1">
      <alignment horizontal="center" vertical="center" shrinkToFit="1"/>
    </xf>
    <xf numFmtId="0" fontId="31" fillId="0" borderId="0" xfId="2" applyFont="1" applyAlignment="1">
      <alignment horizontal="center" vertical="center" shrinkToFit="1"/>
    </xf>
    <xf numFmtId="0" fontId="21" fillId="0" borderId="0" xfId="2" applyFont="1" applyAlignment="1">
      <alignment horizontal="right" vertical="center" indent="2"/>
    </xf>
    <xf numFmtId="0" fontId="29" fillId="0" borderId="0" xfId="2" applyFont="1" applyAlignment="1">
      <alignment horizontal="right" vertical="center" indent="2"/>
    </xf>
    <xf numFmtId="0" fontId="29" fillId="0" borderId="0" xfId="2" applyFont="1" applyAlignment="1">
      <alignment horizontal="right" indent="2"/>
    </xf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8" fillId="0" borderId="0" xfId="2" applyFont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>
      <alignment horizontal="center" vertical="center" wrapText="1"/>
    </xf>
    <xf numFmtId="0" fontId="33" fillId="2" borderId="1" xfId="2" applyFont="1" applyFill="1" applyBorder="1" applyAlignment="1">
      <alignment horizontal="center" vertical="center"/>
    </xf>
    <xf numFmtId="0" fontId="30" fillId="0" borderId="0" xfId="2" applyFont="1" applyAlignment="1" applyProtection="1">
      <alignment horizontal="left" indent="2"/>
      <protection locked="0"/>
    </xf>
    <xf numFmtId="0" fontId="43" fillId="0" borderId="0" xfId="2" applyFont="1" applyAlignment="1">
      <alignment horizontal="center" vertical="center"/>
    </xf>
    <xf numFmtId="0" fontId="21" fillId="0" borderId="0" xfId="2" applyFont="1" applyAlignment="1">
      <alignment horizontal="right" indent="2"/>
    </xf>
    <xf numFmtId="0" fontId="25" fillId="0" borderId="0" xfId="2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top"/>
    </xf>
    <xf numFmtId="0" fontId="29" fillId="0" borderId="0" xfId="0" applyFont="1" applyAlignment="1">
      <alignment horizontal="right" indent="2"/>
    </xf>
    <xf numFmtId="0" fontId="30" fillId="0" borderId="0" xfId="0" applyFont="1" applyAlignment="1" applyProtection="1">
      <alignment horizontal="left" vertical="center" indent="2"/>
      <protection locked="0"/>
    </xf>
    <xf numFmtId="0" fontId="1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0" fillId="0" borderId="0" xfId="2" applyFont="1" applyAlignment="1" applyProtection="1">
      <alignment horizontal="left" vertical="center" indent="2"/>
      <protection locked="0"/>
    </xf>
    <xf numFmtId="0" fontId="28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 indent="2"/>
    </xf>
    <xf numFmtId="0" fontId="18" fillId="0" borderId="0" xfId="2" applyFont="1" applyAlignment="1">
      <alignment horizontal="right" vertical="center" wrapText="1" indent="2"/>
    </xf>
    <xf numFmtId="0" fontId="30" fillId="0" borderId="0" xfId="0" applyFont="1" applyAlignment="1" applyProtection="1">
      <alignment horizontal="left" wrapText="1" indent="2"/>
      <protection locked="0"/>
    </xf>
    <xf numFmtId="0" fontId="18" fillId="0" borderId="0" xfId="0" applyFont="1" applyAlignment="1" applyProtection="1">
      <alignment horizontal="right" vertical="center" wrapText="1" indent="2"/>
      <protection locked="0"/>
    </xf>
    <xf numFmtId="0" fontId="30" fillId="0" borderId="0" xfId="2" applyFont="1" applyAlignment="1" applyProtection="1">
      <alignment horizontal="left" wrapText="1" indent="2"/>
      <protection locked="0"/>
    </xf>
    <xf numFmtId="0" fontId="18" fillId="0" borderId="0" xfId="2" applyFont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4" fillId="0" borderId="0" xfId="2" applyFont="1" applyAlignment="1" applyProtection="1">
      <alignment horizontal="left" vertical="center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56" fillId="0" borderId="2" xfId="2" applyFont="1" applyBorder="1" applyAlignment="1">
      <alignment horizontal="left" vertical="center" indent="1"/>
    </xf>
    <xf numFmtId="0" fontId="30" fillId="0" borderId="0" xfId="0" applyFont="1" applyAlignment="1" applyProtection="1">
      <alignment horizontal="left" vertical="center" wrapText="1" indent="2"/>
      <protection locked="0"/>
    </xf>
    <xf numFmtId="0" fontId="57" fillId="0" borderId="1" xfId="0" applyFont="1" applyBorder="1" applyAlignment="1">
      <alignment horizontal="center" vertical="center" shrinkToFit="1"/>
    </xf>
    <xf numFmtId="0" fontId="30" fillId="0" borderId="0" xfId="2" applyFont="1" applyAlignment="1" applyProtection="1">
      <alignment horizontal="left" vertical="center" wrapText="1" indent="2"/>
      <protection locked="0"/>
    </xf>
    <xf numFmtId="0" fontId="57" fillId="3" borderId="2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57" fillId="0" borderId="1" xfId="2" applyFont="1" applyBorder="1" applyAlignment="1">
      <alignment horizontal="center" vertical="center" shrinkToFit="1"/>
    </xf>
    <xf numFmtId="0" fontId="56" fillId="0" borderId="2" xfId="2" applyFont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10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9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8" dataCellStyle="Normal 2"/>
    <tableColumn id="3" xr3:uid="{B496BC1A-9373-497D-9016-4A9B27A6C566}" name="Student Name" dataDxfId="6" dataCellStyle="Normal 2"/>
    <tableColumn id="4" xr3:uid="{55D201FE-3388-48C2-B565-1010CEBEB613}" name="Grade" dataDxfId="7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9" totalsRowShown="0" headerRowDxfId="51" dataDxfId="49" headerRowBorderDxfId="50" tableBorderDxfId="48" totalsRowBorderDxfId="47" headerRowCellStyle="Normal 2">
  <tableColumns count="5">
    <tableColumn id="1" xr3:uid="{A75BD79E-93C1-400A-8AB8-EFEC3A21D013}" name="Position" dataDxfId="46" dataCellStyle="Normal 2"/>
    <tableColumn id="2" xr3:uid="{037A4677-43DB-4285-8B68-195313999A8F}" name="Name of the KV" dataDxfId="45" dataCellStyle="Normal 2"/>
    <tableColumn id="3" xr3:uid="{B3509AFD-49F8-4F75-A251-46A759CC07CC}" name="Name of the student" dataDxfId="44" dataCellStyle="Normal 2"/>
    <tableColumn id="4" xr3:uid="{3CFB41E2-6B31-4C4E-9EF4-94219CD0FA83}" name="Marks Obtained" dataDxfId="43" dataCellStyle="Normal 2"/>
    <tableColumn id="5" xr3:uid="{CC0B3068-E6F1-4B50-9274-B3D15E8DBF54}" name="Marks in %" dataDxfId="42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11" totalsRowShown="0" headerRowDxfId="41" dataDxfId="39" headerRowBorderDxfId="40" tableBorderDxfId="38" totalsRowBorderDxfId="37" headerRowCellStyle="Normal 2">
  <tableColumns count="5">
    <tableColumn id="1" xr3:uid="{8A73DE1B-7B88-4898-BA64-8C5DDAC7C7C9}" name="Position" dataDxfId="36" dataCellStyle="Normal 2"/>
    <tableColumn id="2" xr3:uid="{F036F002-A893-49BB-AAEB-8F9B60DE9943}" name="Name of the KV" dataDxfId="35" dataCellStyle="Normal 2"/>
    <tableColumn id="3" xr3:uid="{D374674F-4988-427A-8B1C-DBA0C5EBFBAD}" name="Name of the student" dataDxfId="34" dataCellStyle="Normal 2"/>
    <tableColumn id="4" xr3:uid="{CE1034AD-220A-4DF9-929D-7A7CD37460D2}" name="Marks Obtained" dataDxfId="33" dataCellStyle="Normal 2"/>
    <tableColumn id="5" xr3:uid="{8D8572B7-6056-4B15-BC31-0F2A3C600278}" name="Marks in %" dataDxfId="32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31" dataDxfId="29" headerRowBorderDxfId="30" tableBorderDxfId="28" totalsRowBorderDxfId="27" headerRowCellStyle="Normal 2">
  <tableColumns count="5">
    <tableColumn id="1" xr3:uid="{45D30823-675C-4D47-81A4-750A7B41EE6E}" name="Position" dataDxfId="26" dataCellStyle="Normal 2"/>
    <tableColumn id="2" xr3:uid="{96F9EF83-0E7C-4AE7-8B61-0231DE520531}" name="Name of the KV" dataDxfId="5" dataCellStyle="Normal 2"/>
    <tableColumn id="3" xr3:uid="{C7D5EFB9-D762-4343-82EA-678A2F8BE885}" name="Name of the student" dataDxfId="3" dataCellStyle="Normal 2"/>
    <tableColumn id="4" xr3:uid="{125570A7-07F5-465F-B942-7328E6DC51A3}" name="Marks Obtained" dataDxfId="4" dataCellStyle="Normal 2"/>
    <tableColumn id="5" xr3:uid="{80077127-27BF-48D3-8FFF-CA6392D1B54D}" name="Marks in %" dataDxfId="25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24" dataDxfId="22" headerRowBorderDxfId="23" tableBorderDxfId="21" totalsRowBorderDxfId="20" headerRowCellStyle="Normal 2">
  <tableColumns count="5">
    <tableColumn id="1" xr3:uid="{1611187B-FA0F-46BE-8A8D-0BBE03DDB0BF}" name="Position" dataDxfId="19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18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9" totalsRowShown="0" headerRowDxfId="17" dataDxfId="15" headerRowBorderDxfId="16" tableBorderDxfId="14" totalsRowBorderDxfId="13">
  <tableColumns count="4">
    <tableColumn id="1" xr3:uid="{508B4146-FAEF-4623-AEB2-A9434269A1A7}" name="Sl. No." dataDxfId="12" dataCellStyle="Normal 2"/>
    <tableColumn id="2" xr3:uid="{DEA54978-EC02-492D-9887-25E1D02EC81C}" name="Name of the KV" dataDxfId="11" dataCellStyle="Normal 2"/>
    <tableColumn id="3" xr3:uid="{0A21AA19-E8F0-4A83-B351-38876FC48F4D}" name="Student Name" dataDxfId="10" dataCellStyle="Normal 2"/>
    <tableColumn id="4" xr3:uid="{FFA189BB-3B47-447B-9EFE-F271DE17F590}" name="Grade" dataDxfId="9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s="29" customFormat="1" ht="25.05" customHeight="1" x14ac:dyDescent="0.3">
      <c r="A2" s="166"/>
      <c r="B2" s="167" t="s">
        <v>137</v>
      </c>
      <c r="C2" s="167"/>
      <c r="D2" s="167"/>
      <c r="E2" s="167"/>
      <c r="F2" s="167"/>
      <c r="G2" s="167"/>
      <c r="H2" s="167"/>
      <c r="I2" s="167"/>
      <c r="J2" s="167"/>
      <c r="K2" s="165"/>
    </row>
    <row r="3" spans="1:11" ht="25.05" customHeight="1" x14ac:dyDescent="0.25">
      <c r="A3" s="166"/>
      <c r="B3" s="168" t="s">
        <v>138</v>
      </c>
      <c r="C3" s="168"/>
      <c r="D3" s="168"/>
      <c r="E3" s="168"/>
      <c r="F3" s="168"/>
      <c r="G3" s="168"/>
      <c r="H3" s="168"/>
      <c r="I3" s="168"/>
      <c r="J3" s="168"/>
      <c r="K3" s="165"/>
    </row>
    <row r="4" spans="1:11" s="30" customFormat="1" ht="19.95" customHeight="1" x14ac:dyDescent="0.25">
      <c r="A4" s="166"/>
      <c r="B4" s="169" t="s">
        <v>139</v>
      </c>
      <c r="C4" s="169"/>
      <c r="D4" s="169"/>
      <c r="E4" s="169"/>
      <c r="F4" s="169"/>
      <c r="G4" s="169"/>
      <c r="H4" s="169"/>
      <c r="I4" s="169"/>
      <c r="J4" s="169"/>
      <c r="K4" s="165"/>
    </row>
    <row r="5" spans="1:11" s="15" customFormat="1" ht="19.95" customHeight="1" thickBot="1" x14ac:dyDescent="0.25">
      <c r="A5" s="166"/>
      <c r="B5" s="170" t="s">
        <v>140</v>
      </c>
      <c r="C5" s="170"/>
      <c r="D5" s="170"/>
      <c r="E5" s="170"/>
      <c r="F5" s="170"/>
      <c r="G5" s="170"/>
      <c r="H5" s="170"/>
      <c r="I5" s="170"/>
      <c r="J5" s="170"/>
      <c r="K5" s="165"/>
    </row>
    <row r="6" spans="1:11" ht="15.6" x14ac:dyDescent="0.25">
      <c r="A6" s="166"/>
      <c r="B6" s="171" t="s">
        <v>141</v>
      </c>
      <c r="C6" s="146" t="s">
        <v>86</v>
      </c>
      <c r="D6" s="180" t="s">
        <v>85</v>
      </c>
      <c r="E6" s="180"/>
      <c r="F6" s="180"/>
      <c r="G6" s="180"/>
      <c r="H6" s="180"/>
      <c r="I6" s="181"/>
      <c r="J6" s="173">
        <v>45058.714594907404</v>
      </c>
      <c r="K6" s="165"/>
    </row>
    <row r="7" spans="1:11" s="31" customFormat="1" ht="25.05" customHeight="1" x14ac:dyDescent="0.25">
      <c r="A7" s="166"/>
      <c r="B7" s="171"/>
      <c r="C7" s="138" t="s">
        <v>111</v>
      </c>
      <c r="D7" s="145" t="s">
        <v>112</v>
      </c>
      <c r="E7" s="140" t="s">
        <v>88</v>
      </c>
      <c r="F7" s="140" t="s">
        <v>73</v>
      </c>
      <c r="G7" s="140" t="s">
        <v>75</v>
      </c>
      <c r="H7" s="140" t="s">
        <v>74</v>
      </c>
      <c r="I7" s="141" t="s">
        <v>76</v>
      </c>
      <c r="J7" s="173"/>
      <c r="K7" s="165"/>
    </row>
    <row r="8" spans="1:11" s="31" customFormat="1" ht="25.05" customHeight="1" x14ac:dyDescent="0.25">
      <c r="A8" s="166"/>
      <c r="B8" s="171"/>
      <c r="C8" s="138" t="s">
        <v>61</v>
      </c>
      <c r="D8" s="145" t="s">
        <v>77</v>
      </c>
      <c r="E8" s="140" t="s">
        <v>88</v>
      </c>
      <c r="F8" s="140" t="s">
        <v>73</v>
      </c>
      <c r="G8" s="140" t="s">
        <v>75</v>
      </c>
      <c r="H8" s="140" t="s">
        <v>74</v>
      </c>
      <c r="I8" s="141" t="s">
        <v>76</v>
      </c>
      <c r="J8" s="173"/>
      <c r="K8" s="165"/>
    </row>
    <row r="9" spans="1:11" s="31" customFormat="1" ht="25.05" customHeight="1" x14ac:dyDescent="0.25">
      <c r="A9" s="166"/>
      <c r="B9" s="171"/>
      <c r="C9" s="138" t="s">
        <v>62</v>
      </c>
      <c r="D9" s="174" t="s">
        <v>78</v>
      </c>
      <c r="E9" s="175"/>
      <c r="F9" s="175"/>
      <c r="G9" s="175"/>
      <c r="H9" s="175"/>
      <c r="I9" s="176"/>
      <c r="J9" s="173"/>
      <c r="K9" s="165"/>
    </row>
    <row r="10" spans="1:11" s="31" customFormat="1" ht="25.05" customHeight="1" x14ac:dyDescent="0.25">
      <c r="A10" s="166"/>
      <c r="B10" s="171"/>
      <c r="C10" s="138" t="s">
        <v>66</v>
      </c>
      <c r="D10" s="145" t="s">
        <v>79</v>
      </c>
      <c r="E10" s="142" t="s">
        <v>88</v>
      </c>
      <c r="F10" s="142" t="s">
        <v>73</v>
      </c>
      <c r="G10" s="142" t="s">
        <v>75</v>
      </c>
      <c r="H10" s="142" t="s">
        <v>74</v>
      </c>
      <c r="I10" s="143" t="s">
        <v>76</v>
      </c>
      <c r="J10" s="173"/>
      <c r="K10" s="165"/>
    </row>
    <row r="11" spans="1:11" s="31" customFormat="1" ht="25.05" customHeight="1" x14ac:dyDescent="0.25">
      <c r="A11" s="166"/>
      <c r="B11" s="171"/>
      <c r="C11" s="138" t="s">
        <v>63</v>
      </c>
      <c r="D11" s="145" t="s">
        <v>80</v>
      </c>
      <c r="E11" s="144"/>
      <c r="F11" s="142" t="s">
        <v>73</v>
      </c>
      <c r="G11" s="142" t="s">
        <v>75</v>
      </c>
      <c r="H11" s="142" t="s">
        <v>74</v>
      </c>
      <c r="I11" s="143" t="s">
        <v>76</v>
      </c>
      <c r="J11" s="173"/>
      <c r="K11" s="165"/>
    </row>
    <row r="12" spans="1:11" s="31" customFormat="1" ht="25.05" customHeight="1" x14ac:dyDescent="0.25">
      <c r="A12" s="166"/>
      <c r="B12" s="171"/>
      <c r="C12" s="138" t="s">
        <v>64</v>
      </c>
      <c r="D12" s="174" t="s">
        <v>81</v>
      </c>
      <c r="E12" s="175"/>
      <c r="F12" s="175"/>
      <c r="G12" s="175"/>
      <c r="H12" s="175"/>
      <c r="I12" s="176"/>
      <c r="J12" s="173"/>
      <c r="K12" s="165"/>
    </row>
    <row r="13" spans="1:11" s="31" customFormat="1" ht="25.05" customHeight="1" x14ac:dyDescent="0.25">
      <c r="A13" s="166"/>
      <c r="B13" s="171"/>
      <c r="C13" s="138" t="s">
        <v>65</v>
      </c>
      <c r="D13" s="174" t="s">
        <v>82</v>
      </c>
      <c r="E13" s="175"/>
      <c r="F13" s="175"/>
      <c r="G13" s="175"/>
      <c r="H13" s="175"/>
      <c r="I13" s="176"/>
      <c r="J13" s="173"/>
      <c r="K13" s="165"/>
    </row>
    <row r="14" spans="1:11" s="31" customFormat="1" ht="25.05" customHeight="1" x14ac:dyDescent="0.25">
      <c r="A14" s="166"/>
      <c r="B14" s="171"/>
      <c r="C14" s="138" t="s">
        <v>67</v>
      </c>
      <c r="D14" s="174" t="s">
        <v>83</v>
      </c>
      <c r="E14" s="175"/>
      <c r="F14" s="175"/>
      <c r="G14" s="175"/>
      <c r="H14" s="175"/>
      <c r="I14" s="176"/>
      <c r="J14" s="173"/>
      <c r="K14" s="165"/>
    </row>
    <row r="15" spans="1:11" s="31" customFormat="1" ht="25.05" customHeight="1" x14ac:dyDescent="0.25">
      <c r="A15" s="166"/>
      <c r="B15" s="171"/>
      <c r="C15" s="138" t="s">
        <v>68</v>
      </c>
      <c r="D15" s="174" t="s">
        <v>106</v>
      </c>
      <c r="E15" s="175"/>
      <c r="F15" s="175"/>
      <c r="G15" s="175"/>
      <c r="H15" s="175"/>
      <c r="I15" s="176"/>
      <c r="J15" s="173"/>
      <c r="K15" s="165"/>
    </row>
    <row r="16" spans="1:11" s="31" customFormat="1" ht="25.05" customHeight="1" x14ac:dyDescent="0.25">
      <c r="A16" s="166"/>
      <c r="B16" s="171"/>
      <c r="C16" s="138" t="s">
        <v>69</v>
      </c>
      <c r="D16" s="174" t="s">
        <v>107</v>
      </c>
      <c r="E16" s="175"/>
      <c r="F16" s="175"/>
      <c r="G16" s="175"/>
      <c r="H16" s="175"/>
      <c r="I16" s="176"/>
      <c r="J16" s="173"/>
      <c r="K16" s="165"/>
    </row>
    <row r="17" spans="1:11" s="31" customFormat="1" ht="25.05" customHeight="1" x14ac:dyDescent="0.25">
      <c r="A17" s="166"/>
      <c r="B17" s="171"/>
      <c r="C17" s="138" t="s">
        <v>70</v>
      </c>
      <c r="D17" s="174" t="s">
        <v>108</v>
      </c>
      <c r="E17" s="175"/>
      <c r="F17" s="175"/>
      <c r="G17" s="175"/>
      <c r="H17" s="175"/>
      <c r="I17" s="176"/>
      <c r="J17" s="173"/>
      <c r="K17" s="165"/>
    </row>
    <row r="18" spans="1:11" s="31" customFormat="1" ht="25.05" customHeight="1" x14ac:dyDescent="0.25">
      <c r="A18" s="166"/>
      <c r="B18" s="171"/>
      <c r="C18" s="138" t="s">
        <v>71</v>
      </c>
      <c r="D18" s="174" t="s">
        <v>109</v>
      </c>
      <c r="E18" s="175"/>
      <c r="F18" s="175"/>
      <c r="G18" s="175"/>
      <c r="H18" s="175"/>
      <c r="I18" s="176"/>
      <c r="J18" s="173"/>
      <c r="K18" s="165"/>
    </row>
    <row r="19" spans="1:11" s="31" customFormat="1" ht="25.05" customHeight="1" x14ac:dyDescent="0.25">
      <c r="A19" s="166"/>
      <c r="B19" s="171"/>
      <c r="C19" s="138" t="s">
        <v>72</v>
      </c>
      <c r="D19" s="174" t="s">
        <v>110</v>
      </c>
      <c r="E19" s="175"/>
      <c r="F19" s="175"/>
      <c r="G19" s="175"/>
      <c r="H19" s="175"/>
      <c r="I19" s="176"/>
      <c r="J19" s="173"/>
      <c r="K19" s="165"/>
    </row>
    <row r="20" spans="1:11" s="31" customFormat="1" ht="25.05" customHeight="1" thickBot="1" x14ac:dyDescent="0.3">
      <c r="A20" s="166"/>
      <c r="B20" s="171"/>
      <c r="C20" s="139"/>
      <c r="D20" s="177" t="s">
        <v>84</v>
      </c>
      <c r="E20" s="178"/>
      <c r="F20" s="178"/>
      <c r="G20" s="178"/>
      <c r="H20" s="178"/>
      <c r="I20" s="179"/>
      <c r="J20" s="173"/>
      <c r="K20" s="165"/>
    </row>
    <row r="21" spans="1:11" s="32" customFormat="1" ht="10.199999999999999" customHeight="1" x14ac:dyDescent="0.2">
      <c r="A21" s="166"/>
      <c r="B21" s="172"/>
      <c r="C21" s="172"/>
      <c r="D21" s="172"/>
      <c r="E21" s="172"/>
      <c r="F21" s="172"/>
      <c r="G21" s="172"/>
      <c r="H21" s="172"/>
      <c r="I21" s="172"/>
      <c r="J21" s="172"/>
      <c r="K21" s="165"/>
    </row>
    <row r="22" spans="1:11" s="57" customFormat="1" ht="34.950000000000003" customHeight="1" x14ac:dyDescent="0.2">
      <c r="A22" s="166"/>
      <c r="C22" s="234" t="s">
        <v>142</v>
      </c>
      <c r="D22" s="182"/>
      <c r="E22" s="182"/>
      <c r="F22" s="182"/>
      <c r="G22" s="182"/>
      <c r="H22" s="182"/>
      <c r="I22" s="182"/>
      <c r="J22" s="68"/>
      <c r="K22" s="165"/>
    </row>
    <row r="23" spans="1:11" s="68" customFormat="1" ht="40.049999999999997" customHeight="1" x14ac:dyDescent="0.25">
      <c r="A23" s="166"/>
      <c r="C23" s="235" t="s">
        <v>143</v>
      </c>
      <c r="D23" s="183"/>
      <c r="E23" s="183"/>
      <c r="F23" s="183"/>
      <c r="G23" s="183"/>
      <c r="H23" s="183"/>
      <c r="I23" s="183"/>
      <c r="K23" s="165"/>
    </row>
    <row r="24" spans="1:11" s="28" customFormat="1" ht="15" customHeight="1" thickBot="1" x14ac:dyDescent="0.4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4"/>
    </row>
  </sheetData>
  <sheetProtection algorithmName="SHA-512" hashValue="cjz5flTHW4wXuPAZv0L56oodhwPYojntGQCPzNdafiXsQq7ZFy9GTQsqD/PM510qZj/X9O935RG80CuDhKCaBA==" saltValue="Ps4KISJBvx0k/dbagSqJMQ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3320312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95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167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166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gnoTld4tnsDfJLm1hgtkokpxnu+CMnrtFPZXFZton7wOl6rTNRkbrXTroH+KH1nKZz4GPwtx4IoaSZwNEcQp0g==" saltValue="fCp1cRx1vvhDdtR1RX3rM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5546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96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168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166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88HQXGnAjJIxb/m3ifcHF96td7NTshLihMRR6fa/2eieMYEIH/V2ZNa7NdcNFC+w+vOHAjO+8N5z29pTarpL/Q==" saltValue="ZwpW8HdgZUbZm4nX5wLQX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97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169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166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egwZb4GTX0GK/t+b+x06tPxPlcLZw2+xzr3Rr1wSeJjOLpHXTsRcN8NkYgnkfmeLb8vB69AWt9/YCw5aUWUZtQ==" saltValue="psRaQRByFIQT3hX7lGlBR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189" t="s">
        <v>137</v>
      </c>
      <c r="B1" s="189"/>
      <c r="C1" s="189"/>
      <c r="D1" s="189"/>
      <c r="E1" s="189"/>
      <c r="F1" s="123"/>
      <c r="G1" s="149" t="s">
        <v>98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7.399999999999999" x14ac:dyDescent="0.25">
      <c r="A2" s="189" t="s">
        <v>145</v>
      </c>
      <c r="B2" s="189"/>
      <c r="C2" s="189"/>
      <c r="D2" s="189"/>
      <c r="E2" s="189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3.8" x14ac:dyDescent="0.2">
      <c r="A3" s="190" t="s">
        <v>146</v>
      </c>
      <c r="B3" s="227"/>
      <c r="C3" s="227"/>
      <c r="D3" s="227"/>
      <c r="E3" s="227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3.8" x14ac:dyDescent="0.25">
      <c r="A4" s="191"/>
      <c r="B4" s="192"/>
      <c r="C4" s="192"/>
      <c r="D4" s="192"/>
      <c r="E4" s="192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3.8" x14ac:dyDescent="0.25">
      <c r="A5" s="193" t="s">
        <v>147</v>
      </c>
      <c r="B5" s="192"/>
      <c r="C5" s="192"/>
      <c r="D5" s="192"/>
      <c r="E5" s="192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3.8" x14ac:dyDescent="0.25">
      <c r="A6" s="194" t="s">
        <v>55</v>
      </c>
      <c r="B6" s="193"/>
      <c r="C6" s="193"/>
      <c r="D6" s="193"/>
      <c r="E6" s="193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3.8" x14ac:dyDescent="0.25">
      <c r="A7" s="193"/>
      <c r="B7" s="192"/>
      <c r="C7" s="192"/>
      <c r="D7" s="192"/>
      <c r="E7" s="192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3.8" x14ac:dyDescent="0.25">
      <c r="A8" s="197" t="s">
        <v>59</v>
      </c>
      <c r="B8" s="197" t="s">
        <v>0</v>
      </c>
      <c r="C8" s="197" t="s">
        <v>14</v>
      </c>
      <c r="D8" s="197"/>
      <c r="E8" s="197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198"/>
      <c r="B9" s="197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3">
        <v>1</v>
      </c>
      <c r="B10" s="157" t="s">
        <v>150</v>
      </c>
      <c r="C10" s="158">
        <v>100</v>
      </c>
      <c r="D10" s="158">
        <v>100</v>
      </c>
      <c r="E10" s="154">
        <v>97.06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199" t="s">
        <v>140</v>
      </c>
      <c r="B11" s="199"/>
      <c r="C11" s="199"/>
      <c r="D11" s="199"/>
      <c r="E11" s="199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50" t="s">
        <v>142</v>
      </c>
      <c r="B12" s="228"/>
      <c r="C12" s="228"/>
      <c r="D12" s="228"/>
      <c r="E12" s="22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37" t="s">
        <v>143</v>
      </c>
      <c r="B13" s="187"/>
      <c r="C13" s="187"/>
      <c r="D13" s="187"/>
      <c r="E13" s="18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CynadOIN9JYV1KC7m3pGZQbcJExYMnA1sV6geDEoQl8sish6vppWTrst1zX0balKo00rrvrlqysZH9k/7ipFqw==" saltValue="0HMO4Tb6VJNR9yWtW1DsZw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189" t="s">
        <v>137</v>
      </c>
      <c r="B1" s="189"/>
      <c r="C1" s="189"/>
      <c r="D1" s="189"/>
      <c r="E1" s="189"/>
      <c r="F1" s="80"/>
      <c r="G1" s="148" t="s">
        <v>99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7.399999999999999" x14ac:dyDescent="0.25">
      <c r="A2" s="189" t="s">
        <v>145</v>
      </c>
      <c r="B2" s="189"/>
      <c r="C2" s="189"/>
      <c r="D2" s="189"/>
      <c r="E2" s="189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3.8" x14ac:dyDescent="0.2">
      <c r="A3" s="190" t="s">
        <v>146</v>
      </c>
      <c r="B3" s="227"/>
      <c r="C3" s="227"/>
      <c r="D3" s="227"/>
      <c r="E3" s="227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3.8" x14ac:dyDescent="0.25">
      <c r="A4" s="193"/>
      <c r="B4" s="193"/>
      <c r="C4" s="193"/>
      <c r="D4" s="193"/>
      <c r="E4" s="193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3.8" x14ac:dyDescent="0.25">
      <c r="A5" s="193" t="s">
        <v>147</v>
      </c>
      <c r="B5" s="192"/>
      <c r="C5" s="192"/>
      <c r="D5" s="192"/>
      <c r="E5" s="19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3.8" x14ac:dyDescent="0.25">
      <c r="A6" s="233" t="s">
        <v>48</v>
      </c>
      <c r="B6" s="216"/>
      <c r="C6" s="216"/>
      <c r="D6" s="216"/>
      <c r="E6" s="216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3.8" x14ac:dyDescent="0.25">
      <c r="A7" s="232"/>
      <c r="B7" s="215"/>
      <c r="C7" s="215"/>
      <c r="D7" s="215"/>
      <c r="E7" s="21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05" customHeight="1" x14ac:dyDescent="0.25">
      <c r="A8" s="219" t="s">
        <v>19</v>
      </c>
      <c r="B8" s="219" t="s">
        <v>34</v>
      </c>
      <c r="C8" s="220" t="s">
        <v>1</v>
      </c>
      <c r="D8" s="220"/>
      <c r="E8" s="220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19"/>
      <c r="B9" s="220"/>
      <c r="C9" s="220" t="s">
        <v>24</v>
      </c>
      <c r="D9" s="220"/>
      <c r="E9" s="220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19"/>
      <c r="B10" s="220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1">
        <v>1</v>
      </c>
      <c r="B11" s="132" t="s">
        <v>170</v>
      </c>
      <c r="C11" s="159">
        <v>49</v>
      </c>
      <c r="D11" s="61">
        <v>39</v>
      </c>
      <c r="E11" s="131">
        <v>8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17" t="s">
        <v>140</v>
      </c>
      <c r="B12" s="217"/>
      <c r="C12" s="217"/>
      <c r="D12" s="217"/>
      <c r="E12" s="217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52" t="s">
        <v>142</v>
      </c>
      <c r="B13" s="231"/>
      <c r="C13" s="231"/>
      <c r="D13" s="231"/>
      <c r="E13" s="23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39" t="s">
        <v>143</v>
      </c>
      <c r="B14" s="218"/>
      <c r="C14" s="218"/>
      <c r="D14" s="218"/>
      <c r="E14" s="218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9.8" x14ac:dyDescent="0.2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9.8" x14ac:dyDescent="0.2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9.8" x14ac:dyDescent="0.2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9.8" x14ac:dyDescent="0.2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9.8" x14ac:dyDescent="0.2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9.8" x14ac:dyDescent="0.2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9.8" x14ac:dyDescent="0.2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9.8" x14ac:dyDescent="0.2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9.8" x14ac:dyDescent="0.2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9.8" x14ac:dyDescent="0.2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AU37268mkYZNjyZ5B0y1PNgbiceBNua6UXEINSeVFOryBHatxPoum1oJqpQlUYy/V29g3xBXbskWwiqmu49URQ==" saltValue="dySwFPn8W/f1wFhwJ1ykZA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101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171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 t="s">
        <v>148</v>
      </c>
      <c r="C10" s="201" t="s">
        <v>149</v>
      </c>
      <c r="D10" s="201" t="s">
        <v>150</v>
      </c>
      <c r="E10" s="69" t="s">
        <v>30</v>
      </c>
      <c r="F10" s="150">
        <v>21</v>
      </c>
      <c r="G10" s="150">
        <v>20</v>
      </c>
      <c r="H10" s="150">
        <v>1</v>
      </c>
      <c r="I10" s="150">
        <v>0</v>
      </c>
      <c r="J10" s="152">
        <v>95.24</v>
      </c>
      <c r="K10" s="150">
        <v>0</v>
      </c>
      <c r="L10" s="150">
        <v>1</v>
      </c>
      <c r="M10" s="150">
        <v>8</v>
      </c>
      <c r="N10" s="150">
        <v>10</v>
      </c>
      <c r="O10" s="150">
        <v>1</v>
      </c>
      <c r="P10" s="152">
        <v>67.38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01"/>
      <c r="E11" s="69" t="s">
        <v>31</v>
      </c>
      <c r="F11" s="150">
        <v>31</v>
      </c>
      <c r="G11" s="150">
        <v>31</v>
      </c>
      <c r="H11" s="150">
        <v>0</v>
      </c>
      <c r="I11" s="150">
        <v>0</v>
      </c>
      <c r="J11" s="152">
        <v>100</v>
      </c>
      <c r="K11" s="150">
        <v>0</v>
      </c>
      <c r="L11" s="150">
        <v>3</v>
      </c>
      <c r="M11" s="150">
        <v>10</v>
      </c>
      <c r="N11" s="150">
        <v>15</v>
      </c>
      <c r="O11" s="150">
        <v>3</v>
      </c>
      <c r="P11" s="152">
        <v>68.150000000000006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01"/>
      <c r="E12" s="56" t="s">
        <v>42</v>
      </c>
      <c r="F12" s="50">
        <v>52</v>
      </c>
      <c r="G12" s="50">
        <v>51</v>
      </c>
      <c r="H12" s="50">
        <v>1</v>
      </c>
      <c r="I12" s="50">
        <v>0</v>
      </c>
      <c r="J12" s="153">
        <v>98.08</v>
      </c>
      <c r="K12" s="50">
        <v>0</v>
      </c>
      <c r="L12" s="50">
        <v>4</v>
      </c>
      <c r="M12" s="50">
        <v>18</v>
      </c>
      <c r="N12" s="50">
        <v>25</v>
      </c>
      <c r="O12" s="50">
        <v>4</v>
      </c>
      <c r="P12" s="153">
        <v>67.84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kC5bUEdXiRtz9ptQmOSER6HMP33pM3NUiqYt2HKvlteSQDQT6dZbpRWtweD6hVDbxjX32Zo1g8HFP7NK6uJ2kw==" saltValue="sJAPmho8xLqVv/pMEIa66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102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172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 t="s">
        <v>148</v>
      </c>
      <c r="C10" s="201" t="s">
        <v>149</v>
      </c>
      <c r="D10" s="201" t="s">
        <v>150</v>
      </c>
      <c r="E10" s="69" t="s">
        <v>30</v>
      </c>
      <c r="F10" s="150">
        <v>10</v>
      </c>
      <c r="G10" s="150">
        <v>9</v>
      </c>
      <c r="H10" s="150">
        <v>1</v>
      </c>
      <c r="I10" s="150">
        <v>0</v>
      </c>
      <c r="J10" s="152">
        <v>90</v>
      </c>
      <c r="K10" s="150">
        <v>0</v>
      </c>
      <c r="L10" s="150">
        <v>0</v>
      </c>
      <c r="M10" s="150">
        <v>3</v>
      </c>
      <c r="N10" s="150">
        <v>6</v>
      </c>
      <c r="O10" s="150">
        <v>0</v>
      </c>
      <c r="P10" s="152">
        <v>65.75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01"/>
      <c r="E11" s="69" t="s">
        <v>31</v>
      </c>
      <c r="F11" s="150">
        <v>18</v>
      </c>
      <c r="G11" s="150">
        <v>18</v>
      </c>
      <c r="H11" s="150">
        <v>0</v>
      </c>
      <c r="I11" s="150">
        <v>0</v>
      </c>
      <c r="J11" s="152">
        <v>100</v>
      </c>
      <c r="K11" s="150">
        <v>0</v>
      </c>
      <c r="L11" s="150">
        <v>1</v>
      </c>
      <c r="M11" s="150">
        <v>4</v>
      </c>
      <c r="N11" s="150">
        <v>12</v>
      </c>
      <c r="O11" s="150">
        <v>1</v>
      </c>
      <c r="P11" s="152">
        <v>72.08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01"/>
      <c r="E12" s="56" t="s">
        <v>42</v>
      </c>
      <c r="F12" s="50">
        <v>28</v>
      </c>
      <c r="G12" s="50">
        <v>27</v>
      </c>
      <c r="H12" s="50">
        <v>1</v>
      </c>
      <c r="I12" s="50">
        <v>0</v>
      </c>
      <c r="J12" s="153">
        <v>96.43</v>
      </c>
      <c r="K12" s="50">
        <v>0</v>
      </c>
      <c r="L12" s="50">
        <v>1</v>
      </c>
      <c r="M12" s="50">
        <v>7</v>
      </c>
      <c r="N12" s="50">
        <v>18</v>
      </c>
      <c r="O12" s="50">
        <v>1</v>
      </c>
      <c r="P12" s="153">
        <v>69.819999999999993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get2F5XvMUxzsuGE1b4MLI/KGMutIEaR7IEgvN3YDUnaiw7MTHtpISG2d1DEgjkTQaKBjaiSkmPidCOVbC4xLQ==" saltValue="D9iLcBd/0qNfJaAQ/vKO1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105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173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 t="s">
        <v>148</v>
      </c>
      <c r="C10" s="201" t="s">
        <v>149</v>
      </c>
      <c r="D10" s="201" t="s">
        <v>150</v>
      </c>
      <c r="E10" s="69" t="s">
        <v>30</v>
      </c>
      <c r="F10" s="150">
        <v>11</v>
      </c>
      <c r="G10" s="150">
        <v>11</v>
      </c>
      <c r="H10" s="150">
        <v>0</v>
      </c>
      <c r="I10" s="150">
        <v>0</v>
      </c>
      <c r="J10" s="152">
        <v>100</v>
      </c>
      <c r="K10" s="150">
        <v>0</v>
      </c>
      <c r="L10" s="150">
        <v>1</v>
      </c>
      <c r="M10" s="150">
        <v>5</v>
      </c>
      <c r="N10" s="150">
        <v>4</v>
      </c>
      <c r="O10" s="150">
        <v>1</v>
      </c>
      <c r="P10" s="152">
        <v>68.86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01"/>
      <c r="E11" s="69" t="s">
        <v>31</v>
      </c>
      <c r="F11" s="150">
        <v>13</v>
      </c>
      <c r="G11" s="150">
        <v>13</v>
      </c>
      <c r="H11" s="150">
        <v>0</v>
      </c>
      <c r="I11" s="150">
        <v>0</v>
      </c>
      <c r="J11" s="152">
        <v>100</v>
      </c>
      <c r="K11" s="150">
        <v>0</v>
      </c>
      <c r="L11" s="150">
        <v>2</v>
      </c>
      <c r="M11" s="150">
        <v>6</v>
      </c>
      <c r="N11" s="150">
        <v>3</v>
      </c>
      <c r="O11" s="150">
        <v>2</v>
      </c>
      <c r="P11" s="152">
        <v>62.69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01"/>
      <c r="E12" s="56" t="s">
        <v>42</v>
      </c>
      <c r="F12" s="50">
        <v>24</v>
      </c>
      <c r="G12" s="50">
        <v>24</v>
      </c>
      <c r="H12" s="50">
        <v>0</v>
      </c>
      <c r="I12" s="50">
        <v>0</v>
      </c>
      <c r="J12" s="153">
        <v>100</v>
      </c>
      <c r="K12" s="50">
        <v>0</v>
      </c>
      <c r="L12" s="50">
        <v>3</v>
      </c>
      <c r="M12" s="50">
        <v>11</v>
      </c>
      <c r="N12" s="50">
        <v>7</v>
      </c>
      <c r="O12" s="50">
        <v>3</v>
      </c>
      <c r="P12" s="153">
        <v>65.52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Pyj9WYFIGFqpgYOQjEYvNhXdJy07MMIlWIsTzNJgfTF3VJAOnYEt5ODHABehDM0PnqZwkpn1A1KKqoXzvCX5vg==" saltValue="edAAlGXkZKa0Xx+AkUi7s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104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174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/>
      <c r="C10" s="201"/>
      <c r="D10" s="253" t="s">
        <v>164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54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55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XR8yf1zI0VX6XiXroK5eVIA20dnxSoB2Oog9ETX9KltBL7ga09g+U9JSBdFGEHjsA3mDuRLX4HGbcQetg9/4Fw==" saltValue="0rgkV874bSDlaY+EpfFt6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103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175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/>
      <c r="C10" s="201"/>
      <c r="D10" s="253" t="s">
        <v>164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54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55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qkgA+8BPBqrvdUkkqRzhDBwrZogYaimkNG0YxYlaOELUsFstMfoalxX3KcOHc9vIKTcUggDti2gtnyTQkVa1ZQ==" saltValue="maKytlxiabPyiqVk1pHk1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87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72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144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7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 t="s">
        <v>148</v>
      </c>
      <c r="C10" s="201" t="s">
        <v>149</v>
      </c>
      <c r="D10" s="201" t="s">
        <v>150</v>
      </c>
      <c r="E10" s="69" t="s">
        <v>30</v>
      </c>
      <c r="F10" s="150">
        <v>21</v>
      </c>
      <c r="G10" s="150">
        <v>20</v>
      </c>
      <c r="H10" s="150">
        <v>1</v>
      </c>
      <c r="I10" s="150">
        <v>0</v>
      </c>
      <c r="J10" s="152">
        <v>95.24</v>
      </c>
      <c r="K10" s="150">
        <v>0</v>
      </c>
      <c r="L10" s="150">
        <v>7</v>
      </c>
      <c r="M10" s="150">
        <v>4</v>
      </c>
      <c r="N10" s="150">
        <v>7</v>
      </c>
      <c r="O10" s="150">
        <v>2</v>
      </c>
      <c r="P10" s="152">
        <v>58.69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01"/>
      <c r="E11" s="69" t="s">
        <v>31</v>
      </c>
      <c r="F11" s="150">
        <v>13</v>
      </c>
      <c r="G11" s="150">
        <v>13</v>
      </c>
      <c r="H11" s="150">
        <v>0</v>
      </c>
      <c r="I11" s="150">
        <v>0</v>
      </c>
      <c r="J11" s="152">
        <v>100</v>
      </c>
      <c r="K11" s="150">
        <v>1</v>
      </c>
      <c r="L11" s="150">
        <v>3</v>
      </c>
      <c r="M11" s="150">
        <v>6</v>
      </c>
      <c r="N11" s="150">
        <v>3</v>
      </c>
      <c r="O11" s="150">
        <v>0</v>
      </c>
      <c r="P11" s="152">
        <v>55.96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01"/>
      <c r="E12" s="56" t="s">
        <v>42</v>
      </c>
      <c r="F12" s="50">
        <v>34</v>
      </c>
      <c r="G12" s="50">
        <v>33</v>
      </c>
      <c r="H12" s="50">
        <v>1</v>
      </c>
      <c r="I12" s="50">
        <v>0</v>
      </c>
      <c r="J12" s="153">
        <v>97.06</v>
      </c>
      <c r="K12" s="50">
        <v>1</v>
      </c>
      <c r="L12" s="50">
        <v>10</v>
      </c>
      <c r="M12" s="50">
        <v>10</v>
      </c>
      <c r="N12" s="50">
        <v>10</v>
      </c>
      <c r="O12" s="50">
        <v>2</v>
      </c>
      <c r="P12" s="153">
        <v>57.65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36" t="s">
        <v>142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/ZoN9R/F4oZtHNiHFgowraZJncCGAD57QmB4WRSgAyvD8tqm9q0pDT2yqxwQeh1TUNu6EDWbg3svo/7iT648Hg==" saltValue="UN995chUl+IxIkCnKIjrkA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113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176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02" t="s">
        <v>150</v>
      </c>
      <c r="C9" s="73" t="s">
        <v>30</v>
      </c>
      <c r="D9" s="73">
        <v>21</v>
      </c>
      <c r="E9" s="73">
        <v>20</v>
      </c>
      <c r="F9" s="154">
        <v>95.24</v>
      </c>
      <c r="G9" s="73">
        <v>15</v>
      </c>
      <c r="H9" s="73">
        <v>20</v>
      </c>
      <c r="I9" s="73">
        <v>20</v>
      </c>
      <c r="J9" s="73">
        <v>15</v>
      </c>
      <c r="K9" s="73">
        <v>17</v>
      </c>
      <c r="L9" s="73">
        <v>12</v>
      </c>
      <c r="M9" s="73">
        <v>2</v>
      </c>
      <c r="N9" s="73">
        <v>3</v>
      </c>
      <c r="O9" s="73">
        <v>1</v>
      </c>
      <c r="P9" s="154">
        <v>67.38</v>
      </c>
    </row>
    <row r="10" spans="1:18" ht="49.95" customHeight="1" x14ac:dyDescent="0.25">
      <c r="A10" s="203"/>
      <c r="B10" s="202"/>
      <c r="C10" s="73" t="s">
        <v>31</v>
      </c>
      <c r="D10" s="73">
        <v>31</v>
      </c>
      <c r="E10" s="73">
        <v>31</v>
      </c>
      <c r="F10" s="154">
        <v>100</v>
      </c>
      <c r="G10" s="73">
        <v>31</v>
      </c>
      <c r="H10" s="73">
        <v>28</v>
      </c>
      <c r="I10" s="73">
        <v>26</v>
      </c>
      <c r="J10" s="73">
        <v>18</v>
      </c>
      <c r="K10" s="73">
        <v>21</v>
      </c>
      <c r="L10" s="73">
        <v>15</v>
      </c>
      <c r="M10" s="73">
        <v>10</v>
      </c>
      <c r="N10" s="73">
        <v>6</v>
      </c>
      <c r="O10" s="73">
        <v>0</v>
      </c>
      <c r="P10" s="154">
        <v>68.150000000000006</v>
      </c>
    </row>
    <row r="11" spans="1:18" ht="49.95" customHeight="1" x14ac:dyDescent="0.25">
      <c r="A11" s="203"/>
      <c r="B11" s="202"/>
      <c r="C11" s="50" t="s">
        <v>42</v>
      </c>
      <c r="D11" s="50">
        <v>52</v>
      </c>
      <c r="E11" s="50">
        <v>51</v>
      </c>
      <c r="F11" s="153">
        <v>98.08</v>
      </c>
      <c r="G11" s="50">
        <v>46</v>
      </c>
      <c r="H11" s="50">
        <v>48</v>
      </c>
      <c r="I11" s="50">
        <v>46</v>
      </c>
      <c r="J11" s="50">
        <v>33</v>
      </c>
      <c r="K11" s="50">
        <v>38</v>
      </c>
      <c r="L11" s="50">
        <v>27</v>
      </c>
      <c r="M11" s="50">
        <v>12</v>
      </c>
      <c r="N11" s="50">
        <v>9</v>
      </c>
      <c r="O11" s="50">
        <v>1</v>
      </c>
      <c r="P11" s="153">
        <v>67.84</v>
      </c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8r9PUjRWbhYVgwxyVm9mXcSuYMypXOi/cdFS/uxBr432nuM9Nu0G/z6nE9L3wXMj9QZ2dUd+bhd6c0Rw90/Kcg==" saltValue="DFQBLHlFS3MzdKogXk/Kd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114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177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02" t="s">
        <v>150</v>
      </c>
      <c r="C9" s="73" t="s">
        <v>30</v>
      </c>
      <c r="D9" s="73">
        <v>10</v>
      </c>
      <c r="E9" s="73">
        <v>9</v>
      </c>
      <c r="F9" s="154">
        <v>90</v>
      </c>
      <c r="G9" s="73">
        <v>5</v>
      </c>
      <c r="H9" s="73">
        <v>10</v>
      </c>
      <c r="I9" s="73">
        <v>10</v>
      </c>
      <c r="J9" s="73">
        <v>11</v>
      </c>
      <c r="K9" s="73">
        <v>5</v>
      </c>
      <c r="L9" s="73">
        <v>4</v>
      </c>
      <c r="M9" s="73">
        <v>2</v>
      </c>
      <c r="N9" s="73">
        <v>2</v>
      </c>
      <c r="O9" s="73">
        <v>1</v>
      </c>
      <c r="P9" s="154">
        <v>65.75</v>
      </c>
    </row>
    <row r="10" spans="1:18" ht="49.95" customHeight="1" x14ac:dyDescent="0.25">
      <c r="A10" s="203"/>
      <c r="B10" s="202"/>
      <c r="C10" s="73" t="s">
        <v>31</v>
      </c>
      <c r="D10" s="73">
        <v>18</v>
      </c>
      <c r="E10" s="73">
        <v>18</v>
      </c>
      <c r="F10" s="154">
        <v>100</v>
      </c>
      <c r="G10" s="73">
        <v>22</v>
      </c>
      <c r="H10" s="73">
        <v>22</v>
      </c>
      <c r="I10" s="73">
        <v>12</v>
      </c>
      <c r="J10" s="73">
        <v>10</v>
      </c>
      <c r="K10" s="73">
        <v>8</v>
      </c>
      <c r="L10" s="73">
        <v>7</v>
      </c>
      <c r="M10" s="73">
        <v>5</v>
      </c>
      <c r="N10" s="73">
        <v>4</v>
      </c>
      <c r="O10" s="73">
        <v>0</v>
      </c>
      <c r="P10" s="154">
        <v>72.08</v>
      </c>
    </row>
    <row r="11" spans="1:18" ht="49.95" customHeight="1" x14ac:dyDescent="0.25">
      <c r="A11" s="203"/>
      <c r="B11" s="202"/>
      <c r="C11" s="50" t="s">
        <v>42</v>
      </c>
      <c r="D11" s="50">
        <v>28</v>
      </c>
      <c r="E11" s="50">
        <v>27</v>
      </c>
      <c r="F11" s="153">
        <v>96.43</v>
      </c>
      <c r="G11" s="50">
        <v>27</v>
      </c>
      <c r="H11" s="50">
        <v>32</v>
      </c>
      <c r="I11" s="50">
        <v>22</v>
      </c>
      <c r="J11" s="50">
        <v>21</v>
      </c>
      <c r="K11" s="50">
        <v>13</v>
      </c>
      <c r="L11" s="50">
        <v>11</v>
      </c>
      <c r="M11" s="50">
        <v>7</v>
      </c>
      <c r="N11" s="50">
        <v>6</v>
      </c>
      <c r="O11" s="50">
        <v>1</v>
      </c>
      <c r="P11" s="153">
        <v>69.819999999999993</v>
      </c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55d+vl8NvMC0+2z/HbDW8jzP9PGBcDppfH0IYthhKjtTnmxm0t+qY/KbR66z/PSYs3mrNn15RutR86K0j0gZ1w==" saltValue="0h2QinpCsrxQqTXVrdyBn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115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178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02" t="s">
        <v>150</v>
      </c>
      <c r="C9" s="73" t="s">
        <v>30</v>
      </c>
      <c r="D9" s="73">
        <v>11</v>
      </c>
      <c r="E9" s="73">
        <v>11</v>
      </c>
      <c r="F9" s="154">
        <v>100</v>
      </c>
      <c r="G9" s="73">
        <v>10</v>
      </c>
      <c r="H9" s="73">
        <v>10</v>
      </c>
      <c r="I9" s="73">
        <v>10</v>
      </c>
      <c r="J9" s="73">
        <v>4</v>
      </c>
      <c r="K9" s="73">
        <v>12</v>
      </c>
      <c r="L9" s="73">
        <v>8</v>
      </c>
      <c r="M9" s="73">
        <v>0</v>
      </c>
      <c r="N9" s="73">
        <v>1</v>
      </c>
      <c r="O9" s="73">
        <v>0</v>
      </c>
      <c r="P9" s="154">
        <v>68.86</v>
      </c>
    </row>
    <row r="10" spans="1:18" ht="49.95" customHeight="1" x14ac:dyDescent="0.25">
      <c r="A10" s="203"/>
      <c r="B10" s="202"/>
      <c r="C10" s="73" t="s">
        <v>31</v>
      </c>
      <c r="D10" s="73">
        <v>13</v>
      </c>
      <c r="E10" s="73">
        <v>13</v>
      </c>
      <c r="F10" s="154">
        <v>100</v>
      </c>
      <c r="G10" s="73">
        <v>9</v>
      </c>
      <c r="H10" s="73">
        <v>6</v>
      </c>
      <c r="I10" s="73">
        <v>14</v>
      </c>
      <c r="J10" s="73">
        <v>8</v>
      </c>
      <c r="K10" s="73">
        <v>13</v>
      </c>
      <c r="L10" s="73">
        <v>8</v>
      </c>
      <c r="M10" s="73">
        <v>5</v>
      </c>
      <c r="N10" s="73">
        <v>2</v>
      </c>
      <c r="O10" s="73">
        <v>0</v>
      </c>
      <c r="P10" s="154">
        <v>62.69</v>
      </c>
    </row>
    <row r="11" spans="1:18" ht="49.95" customHeight="1" x14ac:dyDescent="0.25">
      <c r="A11" s="203"/>
      <c r="B11" s="202"/>
      <c r="C11" s="50" t="s">
        <v>42</v>
      </c>
      <c r="D11" s="50">
        <v>24</v>
      </c>
      <c r="E11" s="50">
        <v>24</v>
      </c>
      <c r="F11" s="153">
        <v>100</v>
      </c>
      <c r="G11" s="50">
        <v>19</v>
      </c>
      <c r="H11" s="50">
        <v>16</v>
      </c>
      <c r="I11" s="50">
        <v>24</v>
      </c>
      <c r="J11" s="50">
        <v>12</v>
      </c>
      <c r="K11" s="50">
        <v>25</v>
      </c>
      <c r="L11" s="50">
        <v>16</v>
      </c>
      <c r="M11" s="50">
        <v>5</v>
      </c>
      <c r="N11" s="50">
        <v>3</v>
      </c>
      <c r="O11" s="50">
        <v>0</v>
      </c>
      <c r="P11" s="153">
        <v>65.52</v>
      </c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7qqu21XoT0Hzaxoufp5yc1Jpnvw4JTFnx99v8aQnkpUZ5aHTnsFuFqpkFMZ48U28je/wx4TySQs+6+Zgz7rfDg==" saltValue="ZMnzE+IosnbqvFTI4kHUH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116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179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56" t="s">
        <v>164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03"/>
      <c r="B10" s="257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03"/>
      <c r="B11" s="258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WJIZPwPKRJ+k1/hxi+1/PZ+rsNXHvFcKJBqBJYjVMpYSJBp8UFe8pVmCJdj2V7+f/Sj53X1Eq/xFLxmgLJAyxQ==" saltValue="nDpEPxLJDvGxBLkKrumsn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117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180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56" t="s">
        <v>164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03"/>
      <c r="B10" s="257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03"/>
      <c r="B11" s="258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eJY106DhVOiXFIpfarelM0P90n7AId4jYOtb9WBPzy7iY/rEcqBkRDoYDkSIxyfpXGDu9zxVOukidb/COxzqAQ==" saltValue="+jG5TpUGbES0h21nnkvQm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44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51"/>
      <c r="T1" s="149" t="s">
        <v>118</v>
      </c>
      <c r="U1" s="51"/>
      <c r="V1" s="51"/>
      <c r="W1" s="51"/>
    </row>
    <row r="2" spans="1:23" s="41" customFormat="1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T2" s="137" t="s">
        <v>57</v>
      </c>
    </row>
    <row r="3" spans="1:23" s="41" customFormat="1" ht="13.8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23" s="41" customFormat="1" ht="13.8" x14ac:dyDescent="0.25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3" s="41" customFormat="1" ht="13.8" x14ac:dyDescent="0.25">
      <c r="A5" s="193" t="s">
        <v>147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23" s="41" customFormat="1" ht="13.8" x14ac:dyDescent="0.25">
      <c r="A6" s="194" t="s">
        <v>181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78"/>
      <c r="T6" s="78"/>
      <c r="U6" s="78"/>
      <c r="V6" s="78"/>
      <c r="W6" s="78"/>
    </row>
    <row r="7" spans="1:23" s="41" customFormat="1" ht="13.8" x14ac:dyDescent="0.25">
      <c r="A7" s="19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78"/>
      <c r="T7" s="78"/>
      <c r="U7" s="79"/>
      <c r="V7" s="78"/>
      <c r="W7" s="78"/>
    </row>
    <row r="8" spans="1:23" s="54" customFormat="1" ht="28.05" customHeight="1" x14ac:dyDescent="0.25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03">
        <v>1</v>
      </c>
      <c r="B9" s="206" t="s">
        <v>182</v>
      </c>
      <c r="C9" s="55" t="s">
        <v>30</v>
      </c>
      <c r="D9" s="48">
        <v>21</v>
      </c>
      <c r="E9" s="48">
        <v>21</v>
      </c>
      <c r="F9" s="49">
        <v>100</v>
      </c>
      <c r="G9" s="48">
        <v>1</v>
      </c>
      <c r="H9" s="48">
        <v>2</v>
      </c>
      <c r="I9" s="48">
        <v>5</v>
      </c>
      <c r="J9" s="48">
        <v>3</v>
      </c>
      <c r="K9" s="48">
        <v>6</v>
      </c>
      <c r="L9" s="48">
        <v>3</v>
      </c>
      <c r="M9" s="48">
        <v>0</v>
      </c>
      <c r="N9" s="48">
        <v>1</v>
      </c>
      <c r="O9" s="48">
        <v>0</v>
      </c>
      <c r="P9" s="48">
        <v>21</v>
      </c>
      <c r="Q9" s="48">
        <v>101</v>
      </c>
      <c r="R9" s="49">
        <v>60.12</v>
      </c>
      <c r="S9" s="52"/>
      <c r="T9" s="53"/>
      <c r="U9" s="52"/>
      <c r="V9" s="52"/>
      <c r="W9" s="52"/>
    </row>
    <row r="10" spans="1:23" s="54" customFormat="1" ht="15.45" customHeight="1" x14ac:dyDescent="0.25">
      <c r="A10" s="203"/>
      <c r="B10" s="206"/>
      <c r="C10" s="55" t="s">
        <v>31</v>
      </c>
      <c r="D10" s="48">
        <v>31</v>
      </c>
      <c r="E10" s="48">
        <v>31</v>
      </c>
      <c r="F10" s="49">
        <v>100</v>
      </c>
      <c r="G10" s="48">
        <v>7</v>
      </c>
      <c r="H10" s="48">
        <v>7</v>
      </c>
      <c r="I10" s="48">
        <v>3</v>
      </c>
      <c r="J10" s="48">
        <v>2</v>
      </c>
      <c r="K10" s="48">
        <v>4</v>
      </c>
      <c r="L10" s="48">
        <v>7</v>
      </c>
      <c r="M10" s="48">
        <v>1</v>
      </c>
      <c r="N10" s="48">
        <v>0</v>
      </c>
      <c r="O10" s="48">
        <v>0</v>
      </c>
      <c r="P10" s="48">
        <v>31</v>
      </c>
      <c r="Q10" s="48">
        <v>172</v>
      </c>
      <c r="R10" s="49">
        <v>69.349999999999994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03"/>
      <c r="B11" s="206"/>
      <c r="C11" s="56" t="s">
        <v>42</v>
      </c>
      <c r="D11" s="36">
        <v>52</v>
      </c>
      <c r="E11" s="36">
        <v>52</v>
      </c>
      <c r="F11" s="37">
        <v>100</v>
      </c>
      <c r="G11" s="36">
        <v>8</v>
      </c>
      <c r="H11" s="36">
        <v>9</v>
      </c>
      <c r="I11" s="36">
        <v>8</v>
      </c>
      <c r="J11" s="36">
        <v>5</v>
      </c>
      <c r="K11" s="36">
        <v>10</v>
      </c>
      <c r="L11" s="36">
        <v>10</v>
      </c>
      <c r="M11" s="36">
        <v>1</v>
      </c>
      <c r="N11" s="36">
        <v>1</v>
      </c>
      <c r="O11" s="36">
        <v>0</v>
      </c>
      <c r="P11" s="36">
        <v>52</v>
      </c>
      <c r="Q11" s="36">
        <v>273</v>
      </c>
      <c r="R11" s="37">
        <v>65.63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03">
        <v>2</v>
      </c>
      <c r="B12" s="206" t="s">
        <v>183</v>
      </c>
      <c r="C12" s="55" t="s">
        <v>30</v>
      </c>
      <c r="D12" s="48">
        <v>9</v>
      </c>
      <c r="E12" s="48">
        <v>9</v>
      </c>
      <c r="F12" s="49">
        <v>100</v>
      </c>
      <c r="G12" s="48">
        <v>3</v>
      </c>
      <c r="H12" s="48">
        <v>1</v>
      </c>
      <c r="I12" s="48">
        <v>2</v>
      </c>
      <c r="J12" s="48">
        <v>2</v>
      </c>
      <c r="K12" s="48">
        <v>1</v>
      </c>
      <c r="L12" s="48">
        <v>0</v>
      </c>
      <c r="M12" s="48">
        <v>0</v>
      </c>
      <c r="N12" s="48">
        <v>0</v>
      </c>
      <c r="O12" s="48">
        <v>0</v>
      </c>
      <c r="P12" s="48">
        <v>9</v>
      </c>
      <c r="Q12" s="48">
        <v>57</v>
      </c>
      <c r="R12" s="49">
        <v>79.17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03"/>
      <c r="B13" s="206"/>
      <c r="C13" s="55" t="s">
        <v>31</v>
      </c>
      <c r="D13" s="48">
        <v>18</v>
      </c>
      <c r="E13" s="48">
        <v>18</v>
      </c>
      <c r="F13" s="49">
        <v>100</v>
      </c>
      <c r="G13" s="48">
        <v>5</v>
      </c>
      <c r="H13" s="48">
        <v>4</v>
      </c>
      <c r="I13" s="48">
        <v>2</v>
      </c>
      <c r="J13" s="48">
        <v>2</v>
      </c>
      <c r="K13" s="48">
        <v>3</v>
      </c>
      <c r="L13" s="48">
        <v>2</v>
      </c>
      <c r="M13" s="48">
        <v>0</v>
      </c>
      <c r="N13" s="48">
        <v>0</v>
      </c>
      <c r="O13" s="48">
        <v>0</v>
      </c>
      <c r="P13" s="48">
        <v>18</v>
      </c>
      <c r="Q13" s="48">
        <v>108</v>
      </c>
      <c r="R13" s="49">
        <v>75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03"/>
      <c r="B14" s="206"/>
      <c r="C14" s="56" t="s">
        <v>42</v>
      </c>
      <c r="D14" s="36">
        <v>27</v>
      </c>
      <c r="E14" s="36">
        <v>27</v>
      </c>
      <c r="F14" s="37">
        <v>100</v>
      </c>
      <c r="G14" s="36">
        <v>8</v>
      </c>
      <c r="H14" s="36">
        <v>5</v>
      </c>
      <c r="I14" s="36">
        <v>4</v>
      </c>
      <c r="J14" s="36">
        <v>4</v>
      </c>
      <c r="K14" s="36">
        <v>4</v>
      </c>
      <c r="L14" s="36">
        <v>2</v>
      </c>
      <c r="M14" s="36">
        <v>0</v>
      </c>
      <c r="N14" s="36">
        <v>0</v>
      </c>
      <c r="O14" s="36">
        <v>0</v>
      </c>
      <c r="P14" s="36">
        <v>27</v>
      </c>
      <c r="Q14" s="36">
        <v>165</v>
      </c>
      <c r="R14" s="37">
        <v>76.39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03">
        <v>3</v>
      </c>
      <c r="B15" s="206" t="s">
        <v>184</v>
      </c>
      <c r="C15" s="55" t="s">
        <v>30</v>
      </c>
      <c r="D15" s="48">
        <v>7</v>
      </c>
      <c r="E15" s="48">
        <v>6</v>
      </c>
      <c r="F15" s="49">
        <v>85.71</v>
      </c>
      <c r="G15" s="48">
        <v>0</v>
      </c>
      <c r="H15" s="48">
        <v>0</v>
      </c>
      <c r="I15" s="48">
        <v>2</v>
      </c>
      <c r="J15" s="48">
        <v>2</v>
      </c>
      <c r="K15" s="48">
        <v>0</v>
      </c>
      <c r="L15" s="48">
        <v>1</v>
      </c>
      <c r="M15" s="48">
        <v>0</v>
      </c>
      <c r="N15" s="48">
        <v>1</v>
      </c>
      <c r="O15" s="48">
        <v>1</v>
      </c>
      <c r="P15" s="48">
        <v>7</v>
      </c>
      <c r="Q15" s="48">
        <v>26</v>
      </c>
      <c r="R15" s="49">
        <v>46.43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03"/>
      <c r="B16" s="206"/>
      <c r="C16" s="55" t="s">
        <v>31</v>
      </c>
      <c r="D16" s="48">
        <v>3</v>
      </c>
      <c r="E16" s="48">
        <v>3</v>
      </c>
      <c r="F16" s="49">
        <v>100</v>
      </c>
      <c r="G16" s="48">
        <v>1</v>
      </c>
      <c r="H16" s="48">
        <v>1</v>
      </c>
      <c r="I16" s="48">
        <v>0</v>
      </c>
      <c r="J16" s="48">
        <v>1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3</v>
      </c>
      <c r="Q16" s="48">
        <v>20</v>
      </c>
      <c r="R16" s="49">
        <v>83.33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03"/>
      <c r="B17" s="206"/>
      <c r="C17" s="56" t="s">
        <v>42</v>
      </c>
      <c r="D17" s="36">
        <v>10</v>
      </c>
      <c r="E17" s="36">
        <v>9</v>
      </c>
      <c r="F17" s="37">
        <v>90</v>
      </c>
      <c r="G17" s="36">
        <v>1</v>
      </c>
      <c r="H17" s="36">
        <v>1</v>
      </c>
      <c r="I17" s="36">
        <v>2</v>
      </c>
      <c r="J17" s="36">
        <v>3</v>
      </c>
      <c r="K17" s="36">
        <v>0</v>
      </c>
      <c r="L17" s="36">
        <v>1</v>
      </c>
      <c r="M17" s="36">
        <v>0</v>
      </c>
      <c r="N17" s="36">
        <v>1</v>
      </c>
      <c r="O17" s="36">
        <v>1</v>
      </c>
      <c r="P17" s="36">
        <v>10</v>
      </c>
      <c r="Q17" s="36">
        <v>46</v>
      </c>
      <c r="R17" s="37">
        <v>57.5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03">
        <v>4</v>
      </c>
      <c r="B18" s="206" t="s">
        <v>185</v>
      </c>
      <c r="C18" s="55" t="s">
        <v>30</v>
      </c>
      <c r="D18" s="48">
        <v>11</v>
      </c>
      <c r="E18" s="48">
        <v>11</v>
      </c>
      <c r="F18" s="49">
        <v>100</v>
      </c>
      <c r="G18" s="48">
        <v>2</v>
      </c>
      <c r="H18" s="48">
        <v>2</v>
      </c>
      <c r="I18" s="48">
        <v>4</v>
      </c>
      <c r="J18" s="48">
        <v>1</v>
      </c>
      <c r="K18" s="48">
        <v>0</v>
      </c>
      <c r="L18" s="48">
        <v>1</v>
      </c>
      <c r="M18" s="48">
        <v>1</v>
      </c>
      <c r="N18" s="48">
        <v>0</v>
      </c>
      <c r="O18" s="48">
        <v>0</v>
      </c>
      <c r="P18" s="48">
        <v>11</v>
      </c>
      <c r="Q18" s="48">
        <v>64</v>
      </c>
      <c r="R18" s="49">
        <v>72.73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03"/>
      <c r="B19" s="206"/>
      <c r="C19" s="55" t="s">
        <v>31</v>
      </c>
      <c r="D19" s="48">
        <v>18</v>
      </c>
      <c r="E19" s="48">
        <v>18</v>
      </c>
      <c r="F19" s="49">
        <v>100</v>
      </c>
      <c r="G19" s="48">
        <v>2</v>
      </c>
      <c r="H19" s="48">
        <v>3</v>
      </c>
      <c r="I19" s="48">
        <v>4</v>
      </c>
      <c r="J19" s="48">
        <v>1</v>
      </c>
      <c r="K19" s="48">
        <v>3</v>
      </c>
      <c r="L19" s="48">
        <v>0</v>
      </c>
      <c r="M19" s="48">
        <v>4</v>
      </c>
      <c r="N19" s="48">
        <v>1</v>
      </c>
      <c r="O19" s="48">
        <v>0</v>
      </c>
      <c r="P19" s="48">
        <v>18</v>
      </c>
      <c r="Q19" s="48">
        <v>87</v>
      </c>
      <c r="R19" s="49">
        <v>60.42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03"/>
      <c r="B20" s="206"/>
      <c r="C20" s="56" t="s">
        <v>42</v>
      </c>
      <c r="D20" s="36">
        <v>29</v>
      </c>
      <c r="E20" s="36">
        <v>29</v>
      </c>
      <c r="F20" s="37">
        <v>100</v>
      </c>
      <c r="G20" s="36">
        <v>4</v>
      </c>
      <c r="H20" s="36">
        <v>5</v>
      </c>
      <c r="I20" s="36">
        <v>8</v>
      </c>
      <c r="J20" s="36">
        <v>2</v>
      </c>
      <c r="K20" s="36">
        <v>3</v>
      </c>
      <c r="L20" s="36">
        <v>1</v>
      </c>
      <c r="M20" s="36">
        <v>5</v>
      </c>
      <c r="N20" s="36">
        <v>1</v>
      </c>
      <c r="O20" s="36">
        <v>0</v>
      </c>
      <c r="P20" s="36">
        <v>29</v>
      </c>
      <c r="Q20" s="36">
        <v>151</v>
      </c>
      <c r="R20" s="37">
        <v>65.09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03">
        <v>5</v>
      </c>
      <c r="B21" s="206" t="s">
        <v>186</v>
      </c>
      <c r="C21" s="55" t="s">
        <v>30</v>
      </c>
      <c r="D21" s="48">
        <v>11</v>
      </c>
      <c r="E21" s="48">
        <v>11</v>
      </c>
      <c r="F21" s="49">
        <v>100</v>
      </c>
      <c r="G21" s="48">
        <v>0</v>
      </c>
      <c r="H21" s="48">
        <v>2</v>
      </c>
      <c r="I21" s="48">
        <v>3</v>
      </c>
      <c r="J21" s="48">
        <v>2</v>
      </c>
      <c r="K21" s="48">
        <v>2</v>
      </c>
      <c r="L21" s="48">
        <v>0</v>
      </c>
      <c r="M21" s="48">
        <v>1</v>
      </c>
      <c r="N21" s="48">
        <v>1</v>
      </c>
      <c r="O21" s="48">
        <v>0</v>
      </c>
      <c r="P21" s="48">
        <v>11</v>
      </c>
      <c r="Q21" s="48">
        <v>53</v>
      </c>
      <c r="R21" s="49">
        <v>60.23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03"/>
      <c r="B22" s="206"/>
      <c r="C22" s="55" t="s">
        <v>31</v>
      </c>
      <c r="D22" s="48">
        <v>18</v>
      </c>
      <c r="E22" s="48">
        <v>18</v>
      </c>
      <c r="F22" s="49">
        <v>100</v>
      </c>
      <c r="G22" s="48">
        <v>2</v>
      </c>
      <c r="H22" s="48">
        <v>4</v>
      </c>
      <c r="I22" s="48">
        <v>2</v>
      </c>
      <c r="J22" s="48">
        <v>4</v>
      </c>
      <c r="K22" s="48">
        <v>1</v>
      </c>
      <c r="L22" s="48">
        <v>2</v>
      </c>
      <c r="M22" s="48">
        <v>1</v>
      </c>
      <c r="N22" s="48">
        <v>2</v>
      </c>
      <c r="O22" s="48">
        <v>0</v>
      </c>
      <c r="P22" s="48">
        <v>18</v>
      </c>
      <c r="Q22" s="48">
        <v>90</v>
      </c>
      <c r="R22" s="49">
        <v>62.5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03"/>
      <c r="B23" s="206"/>
      <c r="C23" s="56" t="s">
        <v>42</v>
      </c>
      <c r="D23" s="36">
        <v>29</v>
      </c>
      <c r="E23" s="36">
        <v>29</v>
      </c>
      <c r="F23" s="37">
        <v>100</v>
      </c>
      <c r="G23" s="36">
        <v>2</v>
      </c>
      <c r="H23" s="36">
        <v>6</v>
      </c>
      <c r="I23" s="36">
        <v>5</v>
      </c>
      <c r="J23" s="36">
        <v>6</v>
      </c>
      <c r="K23" s="36">
        <v>3</v>
      </c>
      <c r="L23" s="36">
        <v>2</v>
      </c>
      <c r="M23" s="36">
        <v>2</v>
      </c>
      <c r="N23" s="36">
        <v>3</v>
      </c>
      <c r="O23" s="36">
        <v>0</v>
      </c>
      <c r="P23" s="36">
        <v>29</v>
      </c>
      <c r="Q23" s="36">
        <v>143</v>
      </c>
      <c r="R23" s="37">
        <v>61.64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03">
        <v>6</v>
      </c>
      <c r="B24" s="206" t="s">
        <v>187</v>
      </c>
      <c r="C24" s="55" t="s">
        <v>30</v>
      </c>
      <c r="D24" s="48">
        <v>4</v>
      </c>
      <c r="E24" s="48">
        <v>4</v>
      </c>
      <c r="F24" s="49">
        <v>100</v>
      </c>
      <c r="G24" s="48">
        <v>0</v>
      </c>
      <c r="H24" s="48">
        <v>1</v>
      </c>
      <c r="I24" s="48">
        <v>2</v>
      </c>
      <c r="J24" s="48">
        <v>1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4</v>
      </c>
      <c r="Q24" s="48">
        <v>24</v>
      </c>
      <c r="R24" s="49">
        <v>75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03"/>
      <c r="B25" s="206"/>
      <c r="C25" s="55" t="s">
        <v>31</v>
      </c>
      <c r="D25" s="48">
        <v>16</v>
      </c>
      <c r="E25" s="48">
        <v>16</v>
      </c>
      <c r="F25" s="49">
        <v>100</v>
      </c>
      <c r="G25" s="48">
        <v>3</v>
      </c>
      <c r="H25" s="48">
        <v>5</v>
      </c>
      <c r="I25" s="48">
        <v>3</v>
      </c>
      <c r="J25" s="48">
        <v>2</v>
      </c>
      <c r="K25" s="48">
        <v>2</v>
      </c>
      <c r="L25" s="48">
        <v>0</v>
      </c>
      <c r="M25" s="48">
        <v>0</v>
      </c>
      <c r="N25" s="48">
        <v>1</v>
      </c>
      <c r="O25" s="48">
        <v>0</v>
      </c>
      <c r="P25" s="48">
        <v>16</v>
      </c>
      <c r="Q25" s="48">
        <v>96</v>
      </c>
      <c r="R25" s="49">
        <v>75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03"/>
      <c r="B26" s="206"/>
      <c r="C26" s="56" t="s">
        <v>42</v>
      </c>
      <c r="D26" s="36">
        <v>20</v>
      </c>
      <c r="E26" s="36">
        <v>20</v>
      </c>
      <c r="F26" s="37">
        <v>100</v>
      </c>
      <c r="G26" s="36">
        <v>3</v>
      </c>
      <c r="H26" s="36">
        <v>6</v>
      </c>
      <c r="I26" s="36">
        <v>5</v>
      </c>
      <c r="J26" s="36">
        <v>3</v>
      </c>
      <c r="K26" s="36">
        <v>2</v>
      </c>
      <c r="L26" s="36">
        <v>0</v>
      </c>
      <c r="M26" s="36">
        <v>0</v>
      </c>
      <c r="N26" s="36">
        <v>1</v>
      </c>
      <c r="O26" s="36">
        <v>0</v>
      </c>
      <c r="P26" s="36">
        <v>20</v>
      </c>
      <c r="Q26" s="36">
        <v>120</v>
      </c>
      <c r="R26" s="37">
        <v>75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03">
        <v>7</v>
      </c>
      <c r="B27" s="206" t="s">
        <v>188</v>
      </c>
      <c r="C27" s="55" t="s">
        <v>30</v>
      </c>
      <c r="D27" s="48">
        <v>10</v>
      </c>
      <c r="E27" s="48">
        <v>10</v>
      </c>
      <c r="F27" s="49">
        <v>100</v>
      </c>
      <c r="G27" s="48">
        <v>3</v>
      </c>
      <c r="H27" s="48">
        <v>2</v>
      </c>
      <c r="I27" s="48">
        <v>1</v>
      </c>
      <c r="J27" s="48">
        <v>0</v>
      </c>
      <c r="K27" s="48">
        <v>2</v>
      </c>
      <c r="L27" s="48">
        <v>2</v>
      </c>
      <c r="M27" s="48">
        <v>0</v>
      </c>
      <c r="N27" s="48">
        <v>0</v>
      </c>
      <c r="O27" s="48">
        <v>0</v>
      </c>
      <c r="P27" s="48">
        <v>10</v>
      </c>
      <c r="Q27" s="48">
        <v>58</v>
      </c>
      <c r="R27" s="49">
        <v>72.5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03"/>
      <c r="B28" s="206"/>
      <c r="C28" s="55" t="s">
        <v>31</v>
      </c>
      <c r="D28" s="48">
        <v>13</v>
      </c>
      <c r="E28" s="48">
        <v>13</v>
      </c>
      <c r="F28" s="49">
        <v>100</v>
      </c>
      <c r="G28" s="48">
        <v>2</v>
      </c>
      <c r="H28" s="48">
        <v>1</v>
      </c>
      <c r="I28" s="48">
        <v>3</v>
      </c>
      <c r="J28" s="48">
        <v>2</v>
      </c>
      <c r="K28" s="48">
        <v>2</v>
      </c>
      <c r="L28" s="48">
        <v>2</v>
      </c>
      <c r="M28" s="48">
        <v>0</v>
      </c>
      <c r="N28" s="48">
        <v>1</v>
      </c>
      <c r="O28" s="48">
        <v>0</v>
      </c>
      <c r="P28" s="48">
        <v>13</v>
      </c>
      <c r="Q28" s="48">
        <v>66</v>
      </c>
      <c r="R28" s="49">
        <v>63.46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03"/>
      <c r="B29" s="206"/>
      <c r="C29" s="56" t="s">
        <v>42</v>
      </c>
      <c r="D29" s="36">
        <v>23</v>
      </c>
      <c r="E29" s="36">
        <v>23</v>
      </c>
      <c r="F29" s="37">
        <v>100</v>
      </c>
      <c r="G29" s="36">
        <v>5</v>
      </c>
      <c r="H29" s="36">
        <v>3</v>
      </c>
      <c r="I29" s="36">
        <v>4</v>
      </c>
      <c r="J29" s="36">
        <v>2</v>
      </c>
      <c r="K29" s="36">
        <v>4</v>
      </c>
      <c r="L29" s="36">
        <v>4</v>
      </c>
      <c r="M29" s="36">
        <v>0</v>
      </c>
      <c r="N29" s="36">
        <v>1</v>
      </c>
      <c r="O29" s="36">
        <v>0</v>
      </c>
      <c r="P29" s="36">
        <v>23</v>
      </c>
      <c r="Q29" s="36">
        <v>124</v>
      </c>
      <c r="R29" s="37">
        <v>67.39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03">
        <v>8</v>
      </c>
      <c r="B30" s="206" t="s">
        <v>189</v>
      </c>
      <c r="C30" s="55" t="s">
        <v>30</v>
      </c>
      <c r="D30" s="48">
        <v>10</v>
      </c>
      <c r="E30" s="48">
        <v>10</v>
      </c>
      <c r="F30" s="49">
        <v>100</v>
      </c>
      <c r="G30" s="48">
        <v>1</v>
      </c>
      <c r="H30" s="48">
        <v>3</v>
      </c>
      <c r="I30" s="48">
        <v>1</v>
      </c>
      <c r="J30" s="48">
        <v>0</v>
      </c>
      <c r="K30" s="48">
        <v>2</v>
      </c>
      <c r="L30" s="48">
        <v>3</v>
      </c>
      <c r="M30" s="48">
        <v>0</v>
      </c>
      <c r="N30" s="48">
        <v>0</v>
      </c>
      <c r="O30" s="48">
        <v>0</v>
      </c>
      <c r="P30" s="48">
        <v>10</v>
      </c>
      <c r="Q30" s="48">
        <v>52</v>
      </c>
      <c r="R30" s="49">
        <v>65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03"/>
      <c r="B31" s="206"/>
      <c r="C31" s="55" t="s">
        <v>31</v>
      </c>
      <c r="D31" s="48">
        <v>13</v>
      </c>
      <c r="E31" s="48">
        <v>13</v>
      </c>
      <c r="F31" s="49">
        <v>100</v>
      </c>
      <c r="G31" s="48">
        <v>2</v>
      </c>
      <c r="H31" s="48">
        <v>0</v>
      </c>
      <c r="I31" s="48">
        <v>2</v>
      </c>
      <c r="J31" s="48">
        <v>2</v>
      </c>
      <c r="K31" s="48">
        <v>4</v>
      </c>
      <c r="L31" s="48">
        <v>0</v>
      </c>
      <c r="M31" s="48">
        <v>2</v>
      </c>
      <c r="N31" s="48">
        <v>1</v>
      </c>
      <c r="O31" s="48">
        <v>0</v>
      </c>
      <c r="P31" s="48">
        <v>13</v>
      </c>
      <c r="Q31" s="48">
        <v>59</v>
      </c>
      <c r="R31" s="49">
        <v>56.73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03"/>
      <c r="B32" s="206"/>
      <c r="C32" s="56" t="s">
        <v>42</v>
      </c>
      <c r="D32" s="36">
        <v>23</v>
      </c>
      <c r="E32" s="36">
        <v>23</v>
      </c>
      <c r="F32" s="37">
        <v>100</v>
      </c>
      <c r="G32" s="36">
        <v>3</v>
      </c>
      <c r="H32" s="36">
        <v>3</v>
      </c>
      <c r="I32" s="36">
        <v>3</v>
      </c>
      <c r="J32" s="36">
        <v>2</v>
      </c>
      <c r="K32" s="36">
        <v>6</v>
      </c>
      <c r="L32" s="36">
        <v>3</v>
      </c>
      <c r="M32" s="36">
        <v>2</v>
      </c>
      <c r="N32" s="36">
        <v>1</v>
      </c>
      <c r="O32" s="36">
        <v>0</v>
      </c>
      <c r="P32" s="36">
        <v>23</v>
      </c>
      <c r="Q32" s="36">
        <v>111</v>
      </c>
      <c r="R32" s="37">
        <v>60.33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03">
        <v>9</v>
      </c>
      <c r="B33" s="206" t="s">
        <v>190</v>
      </c>
      <c r="C33" s="55" t="s">
        <v>30</v>
      </c>
      <c r="D33" s="48">
        <v>10</v>
      </c>
      <c r="E33" s="48">
        <v>10</v>
      </c>
      <c r="F33" s="49">
        <v>100</v>
      </c>
      <c r="G33" s="48">
        <v>2</v>
      </c>
      <c r="H33" s="48">
        <v>3</v>
      </c>
      <c r="I33" s="48">
        <v>0</v>
      </c>
      <c r="J33" s="48">
        <v>2</v>
      </c>
      <c r="K33" s="48">
        <v>1</v>
      </c>
      <c r="L33" s="48">
        <v>2</v>
      </c>
      <c r="M33" s="48">
        <v>0</v>
      </c>
      <c r="N33" s="48">
        <v>0</v>
      </c>
      <c r="O33" s="48">
        <v>0</v>
      </c>
      <c r="P33" s="48">
        <v>10</v>
      </c>
      <c r="Q33" s="48">
        <v>57</v>
      </c>
      <c r="R33" s="49">
        <v>71.25</v>
      </c>
      <c r="S33" s="52"/>
      <c r="T33" s="53"/>
      <c r="U33" s="52"/>
      <c r="V33" s="52"/>
      <c r="W33" s="52"/>
    </row>
    <row r="34" spans="1:23" s="54" customFormat="1" ht="15.45" customHeight="1" x14ac:dyDescent="0.25">
      <c r="A34" s="203"/>
      <c r="B34" s="206"/>
      <c r="C34" s="55" t="s">
        <v>31</v>
      </c>
      <c r="D34" s="48">
        <v>13</v>
      </c>
      <c r="E34" s="48">
        <v>13</v>
      </c>
      <c r="F34" s="49">
        <v>100</v>
      </c>
      <c r="G34" s="48">
        <v>2</v>
      </c>
      <c r="H34" s="48">
        <v>0</v>
      </c>
      <c r="I34" s="48">
        <v>6</v>
      </c>
      <c r="J34" s="48">
        <v>1</v>
      </c>
      <c r="K34" s="48">
        <v>1</v>
      </c>
      <c r="L34" s="48">
        <v>1</v>
      </c>
      <c r="M34" s="48">
        <v>2</v>
      </c>
      <c r="N34" s="48">
        <v>0</v>
      </c>
      <c r="O34" s="48">
        <v>0</v>
      </c>
      <c r="P34" s="48">
        <v>13</v>
      </c>
      <c r="Q34" s="48">
        <v>68</v>
      </c>
      <c r="R34" s="49">
        <v>65.38</v>
      </c>
      <c r="S34" s="52"/>
      <c r="T34" s="53"/>
      <c r="U34" s="52"/>
      <c r="V34" s="52"/>
      <c r="W34" s="52"/>
    </row>
    <row r="35" spans="1:23" s="54" customFormat="1" ht="15.45" customHeight="1" x14ac:dyDescent="0.25">
      <c r="A35" s="203"/>
      <c r="B35" s="206"/>
      <c r="C35" s="56" t="s">
        <v>42</v>
      </c>
      <c r="D35" s="36">
        <v>23</v>
      </c>
      <c r="E35" s="36">
        <v>23</v>
      </c>
      <c r="F35" s="37">
        <v>100</v>
      </c>
      <c r="G35" s="36">
        <v>4</v>
      </c>
      <c r="H35" s="36">
        <v>3</v>
      </c>
      <c r="I35" s="36">
        <v>6</v>
      </c>
      <c r="J35" s="36">
        <v>3</v>
      </c>
      <c r="K35" s="36">
        <v>2</v>
      </c>
      <c r="L35" s="36">
        <v>3</v>
      </c>
      <c r="M35" s="36">
        <v>2</v>
      </c>
      <c r="N35" s="36">
        <v>0</v>
      </c>
      <c r="O35" s="36">
        <v>0</v>
      </c>
      <c r="P35" s="36">
        <v>23</v>
      </c>
      <c r="Q35" s="36">
        <v>125</v>
      </c>
      <c r="R35" s="37">
        <v>67.930000000000007</v>
      </c>
      <c r="S35" s="52"/>
      <c r="T35" s="53"/>
      <c r="U35" s="52"/>
      <c r="V35" s="52"/>
      <c r="W35" s="52"/>
    </row>
    <row r="36" spans="1:23" s="54" customFormat="1" ht="15.45" customHeight="1" x14ac:dyDescent="0.25">
      <c r="A36" s="203">
        <v>10</v>
      </c>
      <c r="B36" s="206" t="s">
        <v>191</v>
      </c>
      <c r="C36" s="55" t="s">
        <v>30</v>
      </c>
      <c r="D36" s="48">
        <v>12</v>
      </c>
      <c r="E36" s="48">
        <v>12</v>
      </c>
      <c r="F36" s="49">
        <v>100</v>
      </c>
      <c r="G36" s="48">
        <v>3</v>
      </c>
      <c r="H36" s="48">
        <v>4</v>
      </c>
      <c r="I36" s="48">
        <v>0</v>
      </c>
      <c r="J36" s="48">
        <v>2</v>
      </c>
      <c r="K36" s="48">
        <v>3</v>
      </c>
      <c r="L36" s="48">
        <v>0</v>
      </c>
      <c r="M36" s="48">
        <v>0</v>
      </c>
      <c r="N36" s="48">
        <v>0</v>
      </c>
      <c r="O36" s="48">
        <v>0</v>
      </c>
      <c r="P36" s="48">
        <v>12</v>
      </c>
      <c r="Q36" s="48">
        <v>74</v>
      </c>
      <c r="R36" s="49">
        <v>77.08</v>
      </c>
      <c r="S36" s="52"/>
      <c r="T36" s="53"/>
      <c r="U36" s="52"/>
      <c r="V36" s="52"/>
      <c r="W36" s="52"/>
    </row>
    <row r="37" spans="1:23" s="54" customFormat="1" ht="15.45" customHeight="1" x14ac:dyDescent="0.25">
      <c r="A37" s="203"/>
      <c r="B37" s="206"/>
      <c r="C37" s="55" t="s">
        <v>31</v>
      </c>
      <c r="D37" s="48">
        <v>12</v>
      </c>
      <c r="E37" s="48">
        <v>12</v>
      </c>
      <c r="F37" s="49">
        <v>100</v>
      </c>
      <c r="G37" s="48">
        <v>5</v>
      </c>
      <c r="H37" s="48">
        <v>3</v>
      </c>
      <c r="I37" s="48">
        <v>1</v>
      </c>
      <c r="J37" s="48">
        <v>1</v>
      </c>
      <c r="K37" s="48">
        <v>1</v>
      </c>
      <c r="L37" s="48">
        <v>1</v>
      </c>
      <c r="M37" s="48">
        <v>0</v>
      </c>
      <c r="N37" s="48">
        <v>0</v>
      </c>
      <c r="O37" s="48">
        <v>0</v>
      </c>
      <c r="P37" s="48">
        <v>12</v>
      </c>
      <c r="Q37" s="48">
        <v>79</v>
      </c>
      <c r="R37" s="49">
        <v>82.29</v>
      </c>
      <c r="S37" s="52"/>
      <c r="T37" s="53"/>
      <c r="U37" s="52"/>
      <c r="V37" s="52"/>
      <c r="W37" s="52"/>
    </row>
    <row r="38" spans="1:23" s="54" customFormat="1" ht="15.45" customHeight="1" x14ac:dyDescent="0.25">
      <c r="A38" s="203"/>
      <c r="B38" s="206"/>
      <c r="C38" s="56" t="s">
        <v>42</v>
      </c>
      <c r="D38" s="36">
        <v>24</v>
      </c>
      <c r="E38" s="36">
        <v>24</v>
      </c>
      <c r="F38" s="37">
        <v>100</v>
      </c>
      <c r="G38" s="36">
        <v>8</v>
      </c>
      <c r="H38" s="36">
        <v>7</v>
      </c>
      <c r="I38" s="36">
        <v>1</v>
      </c>
      <c r="J38" s="36">
        <v>3</v>
      </c>
      <c r="K38" s="36">
        <v>4</v>
      </c>
      <c r="L38" s="36">
        <v>1</v>
      </c>
      <c r="M38" s="36">
        <v>0</v>
      </c>
      <c r="N38" s="36">
        <v>0</v>
      </c>
      <c r="O38" s="36">
        <v>0</v>
      </c>
      <c r="P38" s="36">
        <v>24</v>
      </c>
      <c r="Q38" s="36">
        <v>153</v>
      </c>
      <c r="R38" s="37">
        <v>79.69</v>
      </c>
      <c r="S38" s="52"/>
      <c r="T38" s="53"/>
      <c r="U38" s="52"/>
      <c r="V38" s="52"/>
      <c r="W38" s="52"/>
    </row>
    <row r="39" spans="1:23" s="54" customFormat="1" ht="15.45" customHeight="1" x14ac:dyDescent="0.25">
      <c r="A39" s="207" t="s">
        <v>153</v>
      </c>
      <c r="B39" s="207"/>
      <c r="C39" s="133" t="s">
        <v>30</v>
      </c>
      <c r="D39" s="134">
        <f>IFERROR(SUMIF($C$9:$C$38,$C$39,D9:D38),"")</f>
        <v>105</v>
      </c>
      <c r="E39" s="134">
        <f>IFERROR(SUMIF($C$9:$C$38,$C$39,E9:E38),"")</f>
        <v>104</v>
      </c>
      <c r="F39" s="135">
        <f>IFERROR(IFERROR(IF(D39&gt;0,ROUND((E39/D39)*100,2),0),""),"")</f>
        <v>99.05</v>
      </c>
      <c r="G39" s="134">
        <f>IFERROR(SUMIF($C$9:$C$38,$C$39,G9:G38),"")</f>
        <v>15</v>
      </c>
      <c r="H39" s="134">
        <f>IFERROR(SUMIF($C$9:$C$38,$C$39,H9:H38),"")</f>
        <v>20</v>
      </c>
      <c r="I39" s="134">
        <f>IFERROR(SUMIF($C$9:$C$38,$C$39,I9:I38),"")</f>
        <v>20</v>
      </c>
      <c r="J39" s="134">
        <f>IFERROR(SUMIF($C$9:$C$38,$C$39,J9:J38),"")</f>
        <v>15</v>
      </c>
      <c r="K39" s="134">
        <f>IFERROR(SUMIF($C$9:$C$38,$C$39,K9:K38),"")</f>
        <v>17</v>
      </c>
      <c r="L39" s="134">
        <f>IFERROR(SUMIF($C$9:$C$38,$C$39,L9:L38),"")</f>
        <v>12</v>
      </c>
      <c r="M39" s="134">
        <f>IFERROR(SUMIF($C$9:$C$38,$C$39,M9:M38),"")</f>
        <v>2</v>
      </c>
      <c r="N39" s="134">
        <f>IFERROR(SUMIF($C$9:$C$38,$C$39,N9:N38),"")</f>
        <v>3</v>
      </c>
      <c r="O39" s="134">
        <f>IFERROR(SUMIF($C$9:$C$38,$C$39,O9:O38),"")</f>
        <v>1</v>
      </c>
      <c r="P39" s="134">
        <f>IFERROR(SUMIF($C$9:$C$38,$C$39,P9:P38),"")</f>
        <v>105</v>
      </c>
      <c r="Q39" s="134">
        <f>IFERROR(SUMIF($C$9:$C$38,$C$39,Q9:Q38),"")</f>
        <v>566</v>
      </c>
      <c r="R39" s="135">
        <f>IFERROR(IF(D39&gt;0,ROUND((Q39/D39)*12.5,2),0),"")</f>
        <v>67.38</v>
      </c>
      <c r="S39" s="52"/>
      <c r="T39" s="205" t="str">
        <f>IFERROR(IF(R41&lt;&gt;'12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/>
      </c>
      <c r="U39" s="205"/>
      <c r="V39" s="205"/>
      <c r="W39" s="205"/>
    </row>
    <row r="40" spans="1:23" s="54" customFormat="1" ht="15.45" customHeight="1" x14ac:dyDescent="0.25">
      <c r="A40" s="207"/>
      <c r="B40" s="207"/>
      <c r="C40" s="133" t="s">
        <v>31</v>
      </c>
      <c r="D40" s="134">
        <f>IFERROR(SUMIF($C$9:$C$38,$C$40,D9:D38),"")</f>
        <v>155</v>
      </c>
      <c r="E40" s="134">
        <f>IFERROR(SUMIF($C$9:$C$38,$C$40,E9:E38),"")</f>
        <v>155</v>
      </c>
      <c r="F40" s="135">
        <f>IFERROR(IF(D40&gt;0,ROUND((E40/D40)*100,2),0),"")</f>
        <v>100</v>
      </c>
      <c r="G40" s="134">
        <f>IFERROR(SUMIF($C$9:$C$38,$C$40,G9:G38),"")</f>
        <v>31</v>
      </c>
      <c r="H40" s="134">
        <f>IFERROR(SUMIF($C$9:$C$38,$C$40,H9:H38),"")</f>
        <v>28</v>
      </c>
      <c r="I40" s="134">
        <f>IFERROR(SUMIF($C$9:$C$38,$C$40,I9:I38),"")</f>
        <v>26</v>
      </c>
      <c r="J40" s="134">
        <f>IFERROR(SUMIF($C$9:$C$38,$C$40,J9:J38),"")</f>
        <v>18</v>
      </c>
      <c r="K40" s="134">
        <f>IFERROR(SUMIF($C$9:$C$38,$C$40,K9:K38),"")</f>
        <v>21</v>
      </c>
      <c r="L40" s="134">
        <f>IFERROR(SUMIF($C$9:$C$38,$C$40,L9:L38),"")</f>
        <v>15</v>
      </c>
      <c r="M40" s="134">
        <f>IFERROR(SUMIF($C$9:$C$38,$C$40,M9:M38),"")</f>
        <v>10</v>
      </c>
      <c r="N40" s="134">
        <f>IFERROR(SUMIF($C$9:$C$38,$C$40,N9:N38),"")</f>
        <v>6</v>
      </c>
      <c r="O40" s="134">
        <f>IFERROR(SUMIF($C$9:$C$38,$C$40,O9:O38),"")</f>
        <v>0</v>
      </c>
      <c r="P40" s="134">
        <f>IFERROR(SUMIF($C$9:$C$38,$C$40,P9:P38),"")</f>
        <v>155</v>
      </c>
      <c r="Q40" s="134">
        <f>IFERROR(SUMIF($C$9:$C$38,$C$40,Q9:Q38),"")</f>
        <v>845</v>
      </c>
      <c r="R40" s="135">
        <f>IFERROR(IF(D40&gt;0,ROUND((Q40/D40)*12.5,2),0),"")</f>
        <v>68.150000000000006</v>
      </c>
      <c r="S40" s="52"/>
      <c r="T40" s="205"/>
      <c r="U40" s="205"/>
      <c r="V40" s="205"/>
      <c r="W40" s="205"/>
    </row>
    <row r="41" spans="1:23" s="54" customFormat="1" ht="15.45" customHeight="1" x14ac:dyDescent="0.25">
      <c r="A41" s="207"/>
      <c r="B41" s="207"/>
      <c r="C41" s="133" t="s">
        <v>42</v>
      </c>
      <c r="D41" s="134">
        <f>IFERROR(SUMIF($C$9:$C$38,$C$41,D9:D38),"")</f>
        <v>260</v>
      </c>
      <c r="E41" s="134">
        <f>IFERROR(SUMIF($C$9:$C$38,$C$41,E9:E38),"")</f>
        <v>259</v>
      </c>
      <c r="F41" s="135">
        <f>IFERROR(IF(D41&gt;0,ROUND((E41/D41)*100,2),0),"")</f>
        <v>99.62</v>
      </c>
      <c r="G41" s="134">
        <f>IFERROR(SUMIF($C$9:$C$38,$C$41,G9:G38),"")</f>
        <v>46</v>
      </c>
      <c r="H41" s="134">
        <f>IFERROR(SUMIF($C$9:$C$38,$C$41,H9:H38),"")</f>
        <v>48</v>
      </c>
      <c r="I41" s="134">
        <f>IFERROR(SUMIF($C$9:$C$38,$C$41,I9:I38),"")</f>
        <v>46</v>
      </c>
      <c r="J41" s="134">
        <f>IFERROR(SUMIF($C$9:$C$38,$C$41,J9:J38),"")</f>
        <v>33</v>
      </c>
      <c r="K41" s="134">
        <f>IFERROR(SUMIF($C$9:$C$38,$C$41,K9:K38),"")</f>
        <v>38</v>
      </c>
      <c r="L41" s="134">
        <f>IFERROR(SUMIF($C$9:$C$38,$C$41,L9:L38),"")</f>
        <v>27</v>
      </c>
      <c r="M41" s="134">
        <f>IFERROR(SUMIF($C$9:$C$38,$C$41,M9:M38),"")</f>
        <v>12</v>
      </c>
      <c r="N41" s="134">
        <f>IFERROR(SUMIF($C$9:$C$38,$C$41,N9:N38),"")</f>
        <v>9</v>
      </c>
      <c r="O41" s="134">
        <f>IFERROR(SUMIF($C$9:$C$38,$C$41,O9:O38),"")</f>
        <v>1</v>
      </c>
      <c r="P41" s="134">
        <f>IFERROR(SUMIF($C$9:$C$38,$C$41,P9:P38),"")</f>
        <v>260</v>
      </c>
      <c r="Q41" s="134">
        <f>IFERROR(SUMIF($C$9:$C$38,$C$41,Q9:Q38),"")</f>
        <v>1411</v>
      </c>
      <c r="R41" s="136">
        <f>IFERROR(IF(D41&gt;0,ROUND((Q41/D41)*12.5,2),0),"")</f>
        <v>67.84</v>
      </c>
      <c r="S41" s="52"/>
      <c r="T41" s="205"/>
      <c r="U41" s="205"/>
      <c r="V41" s="205"/>
      <c r="W41" s="205"/>
    </row>
    <row r="42" spans="1:23" s="13" customFormat="1" ht="10.199999999999999" x14ac:dyDescent="0.25">
      <c r="A42" s="199" t="s">
        <v>140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8"/>
      <c r="S42" s="11"/>
      <c r="T42" s="205"/>
      <c r="U42" s="205"/>
      <c r="V42" s="205"/>
      <c r="W42" s="205"/>
    </row>
    <row r="43" spans="1:23" s="13" customFormat="1" ht="40.049999999999997" customHeight="1" x14ac:dyDescent="0.2">
      <c r="A43" s="236" t="s">
        <v>142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1"/>
      <c r="T43" s="12"/>
      <c r="U43" s="11"/>
      <c r="V43" s="11"/>
      <c r="W43" s="11"/>
    </row>
    <row r="44" spans="1:23" s="13" customFormat="1" ht="40.049999999999997" customHeight="1" x14ac:dyDescent="0.25">
      <c r="A44" s="237" t="s">
        <v>143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1"/>
      <c r="T44" s="12"/>
      <c r="U44" s="11"/>
      <c r="V44" s="11"/>
      <c r="W44" s="11"/>
    </row>
    <row r="1025" spans="1:23" ht="24.9" customHeight="1" x14ac:dyDescent="0.25">
      <c r="A1025" s="76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77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77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77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77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77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77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77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77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77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77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" customHeight="1" x14ac:dyDescent="0.25">
      <c r="A1036" s="77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" customHeight="1" x14ac:dyDescent="0.25">
      <c r="A1037" s="77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" customHeight="1" x14ac:dyDescent="0.25">
      <c r="A1038" s="77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  <row r="1039" spans="1:23" ht="24.9" customHeight="1" x14ac:dyDescent="0.25">
      <c r="A1039" s="77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</row>
    <row r="1040" spans="1:23" ht="24.9" customHeight="1" x14ac:dyDescent="0.25">
      <c r="A1040" s="77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</row>
    <row r="1041" spans="1:23" ht="24.9" customHeight="1" x14ac:dyDescent="0.25">
      <c r="A1041" s="77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</row>
    <row r="1042" spans="1:23" ht="24.9" customHeight="1" x14ac:dyDescent="0.25">
      <c r="A1042" s="77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</row>
    <row r="1043" spans="1:23" ht="24.9" customHeight="1" x14ac:dyDescent="0.25">
      <c r="A1043" s="77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</row>
    <row r="1044" spans="1:23" ht="24.9" customHeight="1" x14ac:dyDescent="0.25">
      <c r="A1044" s="77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</row>
  </sheetData>
  <sheetProtection algorithmName="SHA-512" hashValue="URUOsT+mabiFpYt5yDgvf/9o5KuTi0JH7B+Y11E4o+LWmjcIRxaD3Jimp8iINtHiNuIqk5wCy0rSS8YSP7fWxw==" saltValue="VJkvrY1KlqSdwNJLRhtHKw==" spinCount="100000" sheet="1" objects="1" scenarios="1"/>
  <mergeCells count="32">
    <mergeCell ref="A43:R43"/>
    <mergeCell ref="A44:R44"/>
    <mergeCell ref="A39:B41"/>
    <mergeCell ref="T39:W42"/>
    <mergeCell ref="A42:R42"/>
    <mergeCell ref="A36:A38"/>
    <mergeCell ref="B36:B38"/>
    <mergeCell ref="A27:A29"/>
    <mergeCell ref="B27:B29"/>
    <mergeCell ref="A30:A32"/>
    <mergeCell ref="B30:B32"/>
    <mergeCell ref="A33:A35"/>
    <mergeCell ref="B33:B35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119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192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21</v>
      </c>
      <c r="D10" s="71">
        <v>31</v>
      </c>
      <c r="E10" s="71">
        <v>52</v>
      </c>
      <c r="F10" s="71">
        <v>20</v>
      </c>
      <c r="G10" s="156">
        <v>95.24</v>
      </c>
      <c r="H10" s="71">
        <v>31</v>
      </c>
      <c r="I10" s="156">
        <v>100</v>
      </c>
      <c r="J10" s="71">
        <v>51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2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3x+AJWpHGvrqMlY2AKi+Bgf+sxwDmRmRyZHAratbe7AVDAxMYAu7XniKzodDM+ZgXwA7CIczwrTNLG8iabzTdg==" saltValue="zImv+L8/Lk4IvHi3pAOVk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120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193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10</v>
      </c>
      <c r="D10" s="71">
        <v>18</v>
      </c>
      <c r="E10" s="71">
        <v>28</v>
      </c>
      <c r="F10" s="71">
        <v>9</v>
      </c>
      <c r="G10" s="156">
        <v>90</v>
      </c>
      <c r="H10" s="71">
        <v>18</v>
      </c>
      <c r="I10" s="156">
        <v>100</v>
      </c>
      <c r="J10" s="71">
        <v>27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2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WhDWNoDMEgcINxY9MTG/LdsUtTjJWjQA9lAnPJlZvPtS7KANMgWa3t5VcD0F3omcIXweucjojYmKdTSkvCce9g==" saltValue="07ASDwEiB0pYyYTjSDIQ7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194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11</v>
      </c>
      <c r="D10" s="71">
        <v>13</v>
      </c>
      <c r="E10" s="71">
        <v>24</v>
      </c>
      <c r="F10" s="71">
        <v>11</v>
      </c>
      <c r="G10" s="156">
        <v>100</v>
      </c>
      <c r="H10" s="71">
        <v>13</v>
      </c>
      <c r="I10" s="156">
        <v>100</v>
      </c>
      <c r="J10" s="71">
        <v>24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2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YkEJKQpipltESmmTo/tLvRk8mAFtIxpkGsYbG2RMPlK3qe0NoyzqfO/PQUEzRX0i/oNKiHgGmY/UHCUH3QSdPQ==" saltValue="ef5Nju/udDcgm+Mp93tlo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122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195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259" t="s">
        <v>164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2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7EbZ5foOoq5O2ONWoFcDBBF/ogk16P3/OTLRlUyx9k/Y531g2W5rPCuM/VWbNoAzXBBjm47r1BmNp/GNZtKTkw==" saltValue="9KjraqGCA2RJQ8a5ul2uA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89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151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02" t="s">
        <v>150</v>
      </c>
      <c r="C9" s="73" t="s">
        <v>30</v>
      </c>
      <c r="D9" s="73">
        <v>21</v>
      </c>
      <c r="E9" s="73">
        <v>20</v>
      </c>
      <c r="F9" s="154">
        <v>95.24</v>
      </c>
      <c r="G9" s="73">
        <v>15</v>
      </c>
      <c r="H9" s="73">
        <v>14</v>
      </c>
      <c r="I9" s="73">
        <v>12</v>
      </c>
      <c r="J9" s="73">
        <v>10</v>
      </c>
      <c r="K9" s="73">
        <v>20</v>
      </c>
      <c r="L9" s="73">
        <v>15</v>
      </c>
      <c r="M9" s="73">
        <v>10</v>
      </c>
      <c r="N9" s="73">
        <v>8</v>
      </c>
      <c r="O9" s="73">
        <v>1</v>
      </c>
      <c r="P9" s="154">
        <v>58.69</v>
      </c>
    </row>
    <row r="10" spans="1:18" ht="49.95" customHeight="1" x14ac:dyDescent="0.25">
      <c r="A10" s="203"/>
      <c r="B10" s="202"/>
      <c r="C10" s="73" t="s">
        <v>31</v>
      </c>
      <c r="D10" s="73">
        <v>13</v>
      </c>
      <c r="E10" s="73">
        <v>13</v>
      </c>
      <c r="F10" s="154">
        <v>100</v>
      </c>
      <c r="G10" s="73">
        <v>3</v>
      </c>
      <c r="H10" s="73">
        <v>10</v>
      </c>
      <c r="I10" s="73">
        <v>10</v>
      </c>
      <c r="J10" s="73">
        <v>11</v>
      </c>
      <c r="K10" s="73">
        <v>10</v>
      </c>
      <c r="L10" s="73">
        <v>7</v>
      </c>
      <c r="M10" s="73">
        <v>7</v>
      </c>
      <c r="N10" s="73">
        <v>7</v>
      </c>
      <c r="O10" s="73">
        <v>0</v>
      </c>
      <c r="P10" s="154">
        <v>55.96</v>
      </c>
    </row>
    <row r="11" spans="1:18" ht="49.95" customHeight="1" x14ac:dyDescent="0.25">
      <c r="A11" s="203"/>
      <c r="B11" s="202"/>
      <c r="C11" s="50" t="s">
        <v>42</v>
      </c>
      <c r="D11" s="50">
        <v>34</v>
      </c>
      <c r="E11" s="50">
        <v>33</v>
      </c>
      <c r="F11" s="153">
        <v>97.06</v>
      </c>
      <c r="G11" s="50">
        <v>18</v>
      </c>
      <c r="H11" s="50">
        <v>24</v>
      </c>
      <c r="I11" s="50">
        <v>22</v>
      </c>
      <c r="J11" s="50">
        <v>21</v>
      </c>
      <c r="K11" s="50">
        <v>30</v>
      </c>
      <c r="L11" s="50">
        <v>22</v>
      </c>
      <c r="M11" s="50">
        <v>17</v>
      </c>
      <c r="N11" s="50">
        <v>15</v>
      </c>
      <c r="O11" s="50">
        <v>1</v>
      </c>
      <c r="P11" s="153">
        <v>57.65</v>
      </c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fg8iUNAe3Wnr9FZv6R3vZL65EtTohnQQqneIlmXEOkcVlmx+By1wM1BSMSooVxMIrYesG+dfnjq8FoG8i2sVoQ==" saltValue="riOkgqG17v3HpI03C5bC+A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123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196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259" t="s">
        <v>164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2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xwOTPk+qyWnOwRRArVKti01zMGGCcYdRkzjY3agr0iLXU5BaaVw/MLZ+mM+o/ITmVP1Thzj74xPpjLCux/Wuvg==" saltValue="exXa3B5UOwhYJQClfAy6/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2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124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197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198</v>
      </c>
      <c r="D9" s="105">
        <v>472</v>
      </c>
      <c r="E9" s="106">
        <v>94.4</v>
      </c>
    </row>
    <row r="11" spans="1:16" ht="40.049999999999997" customHeight="1" x14ac:dyDescent="0.25">
      <c r="A11" s="246" t="s">
        <v>142</v>
      </c>
      <c r="B11" s="245"/>
      <c r="C11" s="245"/>
      <c r="D11" s="245"/>
      <c r="E11" s="245"/>
    </row>
    <row r="12" spans="1:16" ht="40.049999999999997" customHeight="1" x14ac:dyDescent="0.25">
      <c r="A12" s="248" t="s">
        <v>143</v>
      </c>
      <c r="B12" s="247"/>
      <c r="C12" s="247"/>
      <c r="D12" s="247"/>
      <c r="E12" s="247"/>
    </row>
  </sheetData>
  <sheetProtection algorithmName="SHA-512" hashValue="nLFmJyeo4m3dpoqmgslHUvYatlOIHPuCDHCLI+CJqD3m9BjQLg1gZ8BaeNG5+awAw0Rnzye10nugEXTGGizLGw==" saltValue="gk/458coJdPimYleOIJvXw==" spinCount="100000" sheet="1" objects="1" scenarios="1"/>
  <mergeCells count="9">
    <mergeCell ref="A11:E11"/>
    <mergeCell ref="A12:E12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4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125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199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200</v>
      </c>
      <c r="D9" s="105">
        <v>465</v>
      </c>
      <c r="E9" s="106">
        <v>93</v>
      </c>
    </row>
    <row r="10" spans="1:16" ht="14.4" x14ac:dyDescent="0.3">
      <c r="A10" s="240">
        <v>2</v>
      </c>
      <c r="B10" s="241" t="s">
        <v>150</v>
      </c>
      <c r="C10" s="242" t="s">
        <v>201</v>
      </c>
      <c r="D10" s="243">
        <v>463</v>
      </c>
      <c r="E10" s="244">
        <v>92.6</v>
      </c>
    </row>
    <row r="11" spans="1:16" ht="14.4" x14ac:dyDescent="0.3">
      <c r="A11" s="240">
        <v>3</v>
      </c>
      <c r="B11" s="241" t="s">
        <v>150</v>
      </c>
      <c r="C11" s="242" t="s">
        <v>202</v>
      </c>
      <c r="D11" s="243">
        <v>451</v>
      </c>
      <c r="E11" s="244">
        <v>90.2</v>
      </c>
    </row>
    <row r="13" spans="1:16" ht="40.049999999999997" customHeight="1" x14ac:dyDescent="0.25">
      <c r="A13" s="246" t="s">
        <v>142</v>
      </c>
      <c r="B13" s="245"/>
      <c r="C13" s="245"/>
      <c r="D13" s="245"/>
      <c r="E13" s="245"/>
    </row>
    <row r="14" spans="1:16" ht="40.049999999999997" customHeight="1" x14ac:dyDescent="0.25">
      <c r="A14" s="248" t="s">
        <v>143</v>
      </c>
      <c r="B14" s="247"/>
      <c r="C14" s="247"/>
      <c r="D14" s="247"/>
      <c r="E14" s="247"/>
    </row>
  </sheetData>
  <sheetProtection algorithmName="SHA-512" hashValue="hPPnZqS2EDhRptgQ0R5uTgRPlQ/pOCD/WLNFKkuf1GJ3LWTZ0SbtKO0B7djV1V3NXHL8MG9LBZD2PORnzoKcew==" saltValue="ZV5UPdU9s7weFhJNoHxMzA==" spinCount="100000" sheet="1" objects="1" scenarios="1"/>
  <mergeCells count="9">
    <mergeCell ref="A13:E13"/>
    <mergeCell ref="A14:E14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60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203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260" t="s">
        <v>164</v>
      </c>
      <c r="D9" s="105"/>
      <c r="E9" s="106"/>
    </row>
    <row r="10" spans="1:16" ht="40.049999999999997" customHeight="1" x14ac:dyDescent="0.25">
      <c r="A10" s="246" t="s">
        <v>142</v>
      </c>
      <c r="B10" s="245"/>
      <c r="C10" s="245"/>
      <c r="D10" s="245"/>
      <c r="E10" s="245"/>
    </row>
    <row r="11" spans="1:16" ht="40.049999999999997" customHeight="1" x14ac:dyDescent="0.25">
      <c r="A11" s="248" t="s">
        <v>143</v>
      </c>
      <c r="B11" s="247"/>
      <c r="C11" s="247"/>
      <c r="D11" s="247"/>
      <c r="E11" s="247"/>
    </row>
  </sheetData>
  <sheetProtection algorithmName="SHA-512" hashValue="n9YeK8aifKbZIpBVljk5qrWkY3Z4FxI0vGrGosYRfrqqp0z28EsuM3y7NYROTN0cANvIOrYHECIIk5YtC/NEIA==" saltValue="haxHQas4zBVLLXEoP8+Ue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127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204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260" t="s">
        <v>164</v>
      </c>
      <c r="D9" s="105"/>
      <c r="E9" s="106"/>
    </row>
    <row r="10" spans="1:16" ht="40.049999999999997" customHeight="1" x14ac:dyDescent="0.25">
      <c r="A10" s="246" t="s">
        <v>142</v>
      </c>
      <c r="B10" s="245"/>
      <c r="C10" s="245"/>
      <c r="D10" s="245"/>
      <c r="E10" s="245"/>
    </row>
    <row r="11" spans="1:16" ht="40.049999999999997" customHeight="1" x14ac:dyDescent="0.25">
      <c r="A11" s="248" t="s">
        <v>143</v>
      </c>
      <c r="B11" s="247"/>
      <c r="C11" s="247"/>
      <c r="D11" s="247"/>
      <c r="E11" s="247"/>
    </row>
  </sheetData>
  <sheetProtection algorithmName="SHA-512" hashValue="6kMDdLLea4Fcan0ksK73d2ZmrCBufYzDw7AG67JmqMjTRmBubhCoSnAwETyYVwYhOxT4HdOIC+knNFRtcIk5IQ==" saltValue="njBGgsFg8Ln5LPkhmW0Bcg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2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97" bestFit="1" customWidth="1"/>
    <col min="2" max="2" width="30.77734375" style="97" customWidth="1"/>
    <col min="3" max="3" width="45.77734375" style="112" customWidth="1"/>
    <col min="4" max="4" width="10.77734375" style="97" customWidth="1"/>
    <col min="5" max="5" width="5.77734375" style="97" customWidth="1"/>
    <col min="6" max="6" width="17.77734375" style="97" bestFit="1" customWidth="1"/>
    <col min="7" max="16384" width="9.109375" style="97"/>
  </cols>
  <sheetData>
    <row r="1" spans="1:15" s="92" customFormat="1" ht="16.2" x14ac:dyDescent="0.3">
      <c r="A1" s="223" t="s">
        <v>137</v>
      </c>
      <c r="B1" s="223"/>
      <c r="C1" s="223"/>
      <c r="D1" s="223"/>
      <c r="E1" s="80"/>
      <c r="F1" s="149" t="s">
        <v>128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7.399999999999999" x14ac:dyDescent="0.3">
      <c r="A2" s="211" t="s">
        <v>145</v>
      </c>
      <c r="B2" s="211"/>
      <c r="C2" s="211"/>
      <c r="D2" s="211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3.8" x14ac:dyDescent="0.2">
      <c r="A3" s="212" t="s">
        <v>146</v>
      </c>
      <c r="B3" s="212"/>
      <c r="C3" s="212"/>
      <c r="D3" s="212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3.8" x14ac:dyDescent="0.25">
      <c r="A4" s="216"/>
      <c r="B4" s="216"/>
      <c r="C4" s="216"/>
      <c r="D4" s="21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3.8" x14ac:dyDescent="0.25">
      <c r="A5" s="216" t="s">
        <v>147</v>
      </c>
      <c r="B5" s="216"/>
      <c r="C5" s="216"/>
      <c r="D5" s="216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3.8" x14ac:dyDescent="0.25">
      <c r="A6" s="226" t="s">
        <v>205</v>
      </c>
      <c r="B6" s="226"/>
      <c r="C6" s="226"/>
      <c r="D6" s="226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3.8" x14ac:dyDescent="0.25">
      <c r="A7" s="225" t="s">
        <v>140</v>
      </c>
      <c r="B7" s="225"/>
      <c r="C7" s="225"/>
      <c r="D7" s="22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95" customHeight="1" x14ac:dyDescent="0.2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4.4" x14ac:dyDescent="0.3">
      <c r="A9" s="102">
        <v>1</v>
      </c>
      <c r="B9" s="104" t="s">
        <v>150</v>
      </c>
      <c r="C9" s="113" t="s">
        <v>198</v>
      </c>
      <c r="D9" s="114" t="s">
        <v>7</v>
      </c>
    </row>
    <row r="11" spans="1:15" ht="40.049999999999997" customHeight="1" x14ac:dyDescent="0.25">
      <c r="A11" s="246" t="s">
        <v>142</v>
      </c>
      <c r="B11" s="245"/>
      <c r="C11" s="245"/>
      <c r="D11" s="245"/>
    </row>
    <row r="12" spans="1:15" ht="40.049999999999997" customHeight="1" x14ac:dyDescent="0.25">
      <c r="A12" s="248" t="s">
        <v>143</v>
      </c>
      <c r="B12" s="247"/>
      <c r="C12" s="247"/>
      <c r="D12" s="247"/>
    </row>
  </sheetData>
  <sheetProtection algorithmName="SHA-512" hashValue="WWyVeV1iV0BVYGq/76HCGrIi7PIoEcCdmOA+pWxTgOKgm++UCiJ1eg6/r54djOXXsAt3qdTko3zIBLWNXHhZ4g==" saltValue="PiQdBR/9mcvSw5SnQ07W9Q==" spinCount="100000" sheet="1" objects="1" scenarios="1"/>
  <mergeCells count="9">
    <mergeCell ref="A11:D11"/>
    <mergeCell ref="A12:D12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129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194" t="s">
        <v>206</v>
      </c>
      <c r="B6" s="195"/>
      <c r="C6" s="195"/>
      <c r="D6" s="118"/>
      <c r="E6" s="118"/>
      <c r="F6" s="118"/>
    </row>
    <row r="7" spans="1:14" s="116" customFormat="1" ht="13.8" x14ac:dyDescent="0.25">
      <c r="A7" s="193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51" t="s">
        <v>164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s="121" customFormat="1" ht="40.049999999999997" customHeight="1" x14ac:dyDescent="0.2">
      <c r="A11" s="250" t="s">
        <v>142</v>
      </c>
      <c r="B11" s="228"/>
      <c r="C11" s="228"/>
    </row>
    <row r="12" spans="1:14" s="121" customFormat="1" ht="40.049999999999997" customHeight="1" x14ac:dyDescent="0.2">
      <c r="A12" s="237" t="s">
        <v>143</v>
      </c>
      <c r="B12" s="187"/>
      <c r="C12" s="187"/>
    </row>
    <row r="25" spans="1:1" x14ac:dyDescent="0.25">
      <c r="A25" s="122"/>
    </row>
  </sheetData>
  <sheetProtection algorithmName="SHA-512" hashValue="/czgR4+BV9/tWeatWQil6YyF3GbS6DraKe/wxYSQQjm1j8ljC5qxcwzfcbOyrFtQ2bCwmMT4GLS1FtC6/TTsCQ==" saltValue="LAnXtB8LXfEHjHrtAukKp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131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207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208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i94FuTbkRCwVzQyBXZTXJF1MHIbBOKHtMzaiKr2sGZQdBONTWrEsM7OgUvMEQkKzsD64yxAtFgZCN54LchCx6g==" saltValue="UvKORrLsgCNRRPD4kGqpa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3320312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132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209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208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GO7RlWBZ9RDLbTyY+/D7391E1Eci1qeOPmsKxt/CHexuWYaQuaVPnZkvRsNZG/NllU+K5eiZS2l+13+4jkaiaw==" saltValue="5KacV2Pw00hSMWeCASEhl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5546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133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210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208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2bZe1KfUdXJ54hEwSJaYihm8nwIvzuqBki2SSiM+yb16eragJOmjisBqrbnP0Rp+2iTSBgaoZZvLR+1jmfVL1g==" saltValue="YCsYEh3x5X6+LdIOaVn+D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2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51"/>
      <c r="T1" s="149" t="s">
        <v>90</v>
      </c>
      <c r="U1" s="51"/>
      <c r="V1" s="51"/>
      <c r="W1" s="51"/>
    </row>
    <row r="2" spans="1:23" s="41" customFormat="1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T2" s="137" t="s">
        <v>57</v>
      </c>
    </row>
    <row r="3" spans="1:23" s="41" customFormat="1" ht="13.8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23" s="41" customFormat="1" ht="13.8" x14ac:dyDescent="0.25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3" s="41" customFormat="1" ht="13.8" x14ac:dyDescent="0.25">
      <c r="A5" s="193" t="s">
        <v>147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23" s="41" customFormat="1" ht="13.8" x14ac:dyDescent="0.25">
      <c r="A6" s="194" t="s">
        <v>152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78"/>
      <c r="T6" s="78"/>
      <c r="U6" s="78"/>
      <c r="V6" s="78"/>
      <c r="W6" s="78"/>
    </row>
    <row r="7" spans="1:23" s="41" customFormat="1" ht="13.8" x14ac:dyDescent="0.25">
      <c r="A7" s="19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78"/>
      <c r="T7" s="78"/>
      <c r="U7" s="79"/>
      <c r="V7" s="78"/>
      <c r="W7" s="78"/>
    </row>
    <row r="8" spans="1:23" s="54" customFormat="1" ht="28.05" customHeight="1" x14ac:dyDescent="0.25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03">
        <v>1</v>
      </c>
      <c r="B9" s="206" t="s">
        <v>154</v>
      </c>
      <c r="C9" s="55" t="s">
        <v>30</v>
      </c>
      <c r="D9" s="48">
        <v>21</v>
      </c>
      <c r="E9" s="48">
        <v>21</v>
      </c>
      <c r="F9" s="49">
        <v>100</v>
      </c>
      <c r="G9" s="48">
        <v>1</v>
      </c>
      <c r="H9" s="48">
        <v>2</v>
      </c>
      <c r="I9" s="48">
        <v>1</v>
      </c>
      <c r="J9" s="48">
        <v>2</v>
      </c>
      <c r="K9" s="48">
        <v>3</v>
      </c>
      <c r="L9" s="48">
        <v>5</v>
      </c>
      <c r="M9" s="48">
        <v>2</v>
      </c>
      <c r="N9" s="48">
        <v>5</v>
      </c>
      <c r="O9" s="48">
        <v>0</v>
      </c>
      <c r="P9" s="48">
        <v>21</v>
      </c>
      <c r="Q9" s="48">
        <v>74</v>
      </c>
      <c r="R9" s="49">
        <v>44.05</v>
      </c>
      <c r="S9" s="52"/>
      <c r="T9" s="53"/>
      <c r="U9" s="52"/>
      <c r="V9" s="52"/>
      <c r="W9" s="52"/>
    </row>
    <row r="10" spans="1:23" s="54" customFormat="1" ht="15.45" customHeight="1" x14ac:dyDescent="0.25">
      <c r="A10" s="203"/>
      <c r="B10" s="206"/>
      <c r="C10" s="55" t="s">
        <v>31</v>
      </c>
      <c r="D10" s="48">
        <v>13</v>
      </c>
      <c r="E10" s="48">
        <v>13</v>
      </c>
      <c r="F10" s="49">
        <v>100</v>
      </c>
      <c r="G10" s="48">
        <v>0</v>
      </c>
      <c r="H10" s="48">
        <v>1</v>
      </c>
      <c r="I10" s="48">
        <v>0</v>
      </c>
      <c r="J10" s="48">
        <v>6</v>
      </c>
      <c r="K10" s="48">
        <v>1</v>
      </c>
      <c r="L10" s="48">
        <v>2</v>
      </c>
      <c r="M10" s="48">
        <v>2</v>
      </c>
      <c r="N10" s="48">
        <v>1</v>
      </c>
      <c r="O10" s="48">
        <v>0</v>
      </c>
      <c r="P10" s="48">
        <v>13</v>
      </c>
      <c r="Q10" s="48">
        <v>52</v>
      </c>
      <c r="R10" s="49">
        <v>50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03"/>
      <c r="B11" s="206"/>
      <c r="C11" s="56" t="s">
        <v>42</v>
      </c>
      <c r="D11" s="36">
        <v>34</v>
      </c>
      <c r="E11" s="36">
        <v>34</v>
      </c>
      <c r="F11" s="37">
        <v>100</v>
      </c>
      <c r="G11" s="36">
        <v>1</v>
      </c>
      <c r="H11" s="36">
        <v>3</v>
      </c>
      <c r="I11" s="36">
        <v>1</v>
      </c>
      <c r="J11" s="36">
        <v>8</v>
      </c>
      <c r="K11" s="36">
        <v>4</v>
      </c>
      <c r="L11" s="36">
        <v>7</v>
      </c>
      <c r="M11" s="36">
        <v>4</v>
      </c>
      <c r="N11" s="36">
        <v>6</v>
      </c>
      <c r="O11" s="36">
        <v>0</v>
      </c>
      <c r="P11" s="36">
        <v>34</v>
      </c>
      <c r="Q11" s="36">
        <v>126</v>
      </c>
      <c r="R11" s="37">
        <v>46.32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03">
        <v>2</v>
      </c>
      <c r="B12" s="206" t="s">
        <v>155</v>
      </c>
      <c r="C12" s="55" t="s">
        <v>30</v>
      </c>
      <c r="D12" s="48">
        <v>21</v>
      </c>
      <c r="E12" s="48">
        <v>21</v>
      </c>
      <c r="F12" s="49">
        <v>100</v>
      </c>
      <c r="G12" s="48">
        <v>2</v>
      </c>
      <c r="H12" s="48">
        <v>3</v>
      </c>
      <c r="I12" s="48">
        <v>3</v>
      </c>
      <c r="J12" s="48">
        <v>3</v>
      </c>
      <c r="K12" s="48">
        <v>5</v>
      </c>
      <c r="L12" s="48">
        <v>2</v>
      </c>
      <c r="M12" s="48">
        <v>3</v>
      </c>
      <c r="N12" s="48">
        <v>0</v>
      </c>
      <c r="O12" s="48">
        <v>0</v>
      </c>
      <c r="P12" s="48">
        <v>21</v>
      </c>
      <c r="Q12" s="48">
        <v>102</v>
      </c>
      <c r="R12" s="49">
        <v>60.71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03"/>
      <c r="B13" s="206"/>
      <c r="C13" s="55" t="s">
        <v>31</v>
      </c>
      <c r="D13" s="48">
        <v>13</v>
      </c>
      <c r="E13" s="48">
        <v>13</v>
      </c>
      <c r="F13" s="49">
        <v>100</v>
      </c>
      <c r="G13" s="48">
        <v>0</v>
      </c>
      <c r="H13" s="48">
        <v>4</v>
      </c>
      <c r="I13" s="48">
        <v>4</v>
      </c>
      <c r="J13" s="48">
        <v>1</v>
      </c>
      <c r="K13" s="48">
        <v>2</v>
      </c>
      <c r="L13" s="48">
        <v>0</v>
      </c>
      <c r="M13" s="48">
        <v>2</v>
      </c>
      <c r="N13" s="48">
        <v>0</v>
      </c>
      <c r="O13" s="48">
        <v>0</v>
      </c>
      <c r="P13" s="48">
        <v>13</v>
      </c>
      <c r="Q13" s="48">
        <v>69</v>
      </c>
      <c r="R13" s="49">
        <v>66.349999999999994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03"/>
      <c r="B14" s="206"/>
      <c r="C14" s="56" t="s">
        <v>42</v>
      </c>
      <c r="D14" s="36">
        <v>34</v>
      </c>
      <c r="E14" s="36">
        <v>34</v>
      </c>
      <c r="F14" s="37">
        <v>100</v>
      </c>
      <c r="G14" s="36">
        <v>2</v>
      </c>
      <c r="H14" s="36">
        <v>7</v>
      </c>
      <c r="I14" s="36">
        <v>7</v>
      </c>
      <c r="J14" s="36">
        <v>4</v>
      </c>
      <c r="K14" s="36">
        <v>7</v>
      </c>
      <c r="L14" s="36">
        <v>2</v>
      </c>
      <c r="M14" s="36">
        <v>5</v>
      </c>
      <c r="N14" s="36">
        <v>0</v>
      </c>
      <c r="O14" s="36">
        <v>0</v>
      </c>
      <c r="P14" s="36">
        <v>34</v>
      </c>
      <c r="Q14" s="36">
        <v>171</v>
      </c>
      <c r="R14" s="37">
        <v>62.87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03">
        <v>3</v>
      </c>
      <c r="B15" s="206" t="s">
        <v>156</v>
      </c>
      <c r="C15" s="55" t="s">
        <v>30</v>
      </c>
      <c r="D15" s="48">
        <v>13</v>
      </c>
      <c r="E15" s="48">
        <v>13</v>
      </c>
      <c r="F15" s="49">
        <v>100</v>
      </c>
      <c r="G15" s="48">
        <v>2</v>
      </c>
      <c r="H15" s="48">
        <v>1</v>
      </c>
      <c r="I15" s="48">
        <v>5</v>
      </c>
      <c r="J15" s="48">
        <v>1</v>
      </c>
      <c r="K15" s="48">
        <v>1</v>
      </c>
      <c r="L15" s="48">
        <v>1</v>
      </c>
      <c r="M15" s="48">
        <v>1</v>
      </c>
      <c r="N15" s="48">
        <v>1</v>
      </c>
      <c r="O15" s="48">
        <v>0</v>
      </c>
      <c r="P15" s="48">
        <v>13</v>
      </c>
      <c r="Q15" s="48">
        <v>68</v>
      </c>
      <c r="R15" s="49">
        <v>65.38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03"/>
      <c r="B16" s="206"/>
      <c r="C16" s="55" t="s">
        <v>31</v>
      </c>
      <c r="D16" s="48">
        <v>12</v>
      </c>
      <c r="E16" s="48">
        <v>12</v>
      </c>
      <c r="F16" s="49">
        <v>100</v>
      </c>
      <c r="G16" s="48">
        <v>0</v>
      </c>
      <c r="H16" s="48">
        <v>1</v>
      </c>
      <c r="I16" s="48">
        <v>2</v>
      </c>
      <c r="J16" s="48">
        <v>0</v>
      </c>
      <c r="K16" s="48">
        <v>3</v>
      </c>
      <c r="L16" s="48">
        <v>1</v>
      </c>
      <c r="M16" s="48">
        <v>0</v>
      </c>
      <c r="N16" s="48">
        <v>5</v>
      </c>
      <c r="O16" s="48">
        <v>0</v>
      </c>
      <c r="P16" s="48">
        <v>12</v>
      </c>
      <c r="Q16" s="48">
        <v>39</v>
      </c>
      <c r="R16" s="49">
        <v>40.630000000000003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03"/>
      <c r="B17" s="206"/>
      <c r="C17" s="56" t="s">
        <v>42</v>
      </c>
      <c r="D17" s="36">
        <v>25</v>
      </c>
      <c r="E17" s="36">
        <v>25</v>
      </c>
      <c r="F17" s="37">
        <v>100</v>
      </c>
      <c r="G17" s="36">
        <v>2</v>
      </c>
      <c r="H17" s="36">
        <v>2</v>
      </c>
      <c r="I17" s="36">
        <v>7</v>
      </c>
      <c r="J17" s="36">
        <v>1</v>
      </c>
      <c r="K17" s="36">
        <v>4</v>
      </c>
      <c r="L17" s="36">
        <v>2</v>
      </c>
      <c r="M17" s="36">
        <v>1</v>
      </c>
      <c r="N17" s="36">
        <v>6</v>
      </c>
      <c r="O17" s="36">
        <v>0</v>
      </c>
      <c r="P17" s="36">
        <v>25</v>
      </c>
      <c r="Q17" s="36">
        <v>107</v>
      </c>
      <c r="R17" s="37">
        <v>53.5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03">
        <v>4</v>
      </c>
      <c r="B18" s="206" t="s">
        <v>157</v>
      </c>
      <c r="C18" s="55" t="s">
        <v>30</v>
      </c>
      <c r="D18" s="48">
        <v>8</v>
      </c>
      <c r="E18" s="48">
        <v>7</v>
      </c>
      <c r="F18" s="49">
        <v>87.5</v>
      </c>
      <c r="G18" s="48">
        <v>1</v>
      </c>
      <c r="H18" s="48">
        <v>1</v>
      </c>
      <c r="I18" s="48">
        <v>0</v>
      </c>
      <c r="J18" s="48">
        <v>0</v>
      </c>
      <c r="K18" s="48">
        <v>1</v>
      </c>
      <c r="L18" s="48">
        <v>1</v>
      </c>
      <c r="M18" s="48">
        <v>2</v>
      </c>
      <c r="N18" s="48">
        <v>1</v>
      </c>
      <c r="O18" s="48">
        <v>1</v>
      </c>
      <c r="P18" s="48">
        <v>8</v>
      </c>
      <c r="Q18" s="48">
        <v>27</v>
      </c>
      <c r="R18" s="49">
        <v>42.19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03"/>
      <c r="B19" s="206"/>
      <c r="C19" s="55" t="s">
        <v>31</v>
      </c>
      <c r="D19" s="48">
        <v>1</v>
      </c>
      <c r="E19" s="48">
        <v>1</v>
      </c>
      <c r="F19" s="49">
        <v>100</v>
      </c>
      <c r="G19" s="48">
        <v>0</v>
      </c>
      <c r="H19" s="48">
        <v>0</v>
      </c>
      <c r="I19" s="48">
        <v>0</v>
      </c>
      <c r="J19" s="48">
        <v>1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1</v>
      </c>
      <c r="Q19" s="48">
        <v>5</v>
      </c>
      <c r="R19" s="49">
        <v>62.5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03"/>
      <c r="B20" s="206"/>
      <c r="C20" s="56" t="s">
        <v>42</v>
      </c>
      <c r="D20" s="36">
        <v>9</v>
      </c>
      <c r="E20" s="36">
        <v>8</v>
      </c>
      <c r="F20" s="37">
        <v>88.89</v>
      </c>
      <c r="G20" s="36">
        <v>1</v>
      </c>
      <c r="H20" s="36">
        <v>1</v>
      </c>
      <c r="I20" s="36">
        <v>0</v>
      </c>
      <c r="J20" s="36">
        <v>1</v>
      </c>
      <c r="K20" s="36">
        <v>1</v>
      </c>
      <c r="L20" s="36">
        <v>1</v>
      </c>
      <c r="M20" s="36">
        <v>2</v>
      </c>
      <c r="N20" s="36">
        <v>1</v>
      </c>
      <c r="O20" s="36">
        <v>1</v>
      </c>
      <c r="P20" s="36">
        <v>9</v>
      </c>
      <c r="Q20" s="36">
        <v>32</v>
      </c>
      <c r="R20" s="37">
        <v>44.44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03">
        <v>5</v>
      </c>
      <c r="B21" s="206" t="s">
        <v>158</v>
      </c>
      <c r="C21" s="55" t="s">
        <v>30</v>
      </c>
      <c r="D21" s="48">
        <v>21</v>
      </c>
      <c r="E21" s="48">
        <v>21</v>
      </c>
      <c r="F21" s="49">
        <v>100</v>
      </c>
      <c r="G21" s="48">
        <v>6</v>
      </c>
      <c r="H21" s="48">
        <v>2</v>
      </c>
      <c r="I21" s="48">
        <v>1</v>
      </c>
      <c r="J21" s="48">
        <v>3</v>
      </c>
      <c r="K21" s="48">
        <v>6</v>
      </c>
      <c r="L21" s="48">
        <v>2</v>
      </c>
      <c r="M21" s="48">
        <v>0</v>
      </c>
      <c r="N21" s="48">
        <v>1</v>
      </c>
      <c r="O21" s="48">
        <v>0</v>
      </c>
      <c r="P21" s="48">
        <v>21</v>
      </c>
      <c r="Q21" s="48">
        <v>114</v>
      </c>
      <c r="R21" s="49">
        <v>67.86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03"/>
      <c r="B22" s="206"/>
      <c r="C22" s="55" t="s">
        <v>31</v>
      </c>
      <c r="D22" s="48">
        <v>13</v>
      </c>
      <c r="E22" s="48">
        <v>13</v>
      </c>
      <c r="F22" s="49">
        <v>100</v>
      </c>
      <c r="G22" s="48">
        <v>2</v>
      </c>
      <c r="H22" s="48">
        <v>3</v>
      </c>
      <c r="I22" s="48">
        <v>1</v>
      </c>
      <c r="J22" s="48">
        <v>1</v>
      </c>
      <c r="K22" s="48">
        <v>2</v>
      </c>
      <c r="L22" s="48">
        <v>3</v>
      </c>
      <c r="M22" s="48">
        <v>1</v>
      </c>
      <c r="N22" s="48">
        <v>0</v>
      </c>
      <c r="O22" s="48">
        <v>0</v>
      </c>
      <c r="P22" s="48">
        <v>13</v>
      </c>
      <c r="Q22" s="48">
        <v>67</v>
      </c>
      <c r="R22" s="49">
        <v>64.42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03"/>
      <c r="B23" s="206"/>
      <c r="C23" s="56" t="s">
        <v>42</v>
      </c>
      <c r="D23" s="36">
        <v>34</v>
      </c>
      <c r="E23" s="36">
        <v>34</v>
      </c>
      <c r="F23" s="37">
        <v>100</v>
      </c>
      <c r="G23" s="36">
        <v>8</v>
      </c>
      <c r="H23" s="36">
        <v>5</v>
      </c>
      <c r="I23" s="36">
        <v>2</v>
      </c>
      <c r="J23" s="36">
        <v>4</v>
      </c>
      <c r="K23" s="36">
        <v>8</v>
      </c>
      <c r="L23" s="36">
        <v>5</v>
      </c>
      <c r="M23" s="36">
        <v>1</v>
      </c>
      <c r="N23" s="36">
        <v>1</v>
      </c>
      <c r="O23" s="36">
        <v>0</v>
      </c>
      <c r="P23" s="36">
        <v>34</v>
      </c>
      <c r="Q23" s="36">
        <v>181</v>
      </c>
      <c r="R23" s="37">
        <v>66.540000000000006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03">
        <v>6</v>
      </c>
      <c r="B24" s="206" t="s">
        <v>159</v>
      </c>
      <c r="C24" s="55" t="s">
        <v>30</v>
      </c>
      <c r="D24" s="48">
        <v>21</v>
      </c>
      <c r="E24" s="48">
        <v>21</v>
      </c>
      <c r="F24" s="49">
        <v>100</v>
      </c>
      <c r="G24" s="48">
        <v>3</v>
      </c>
      <c r="H24" s="48">
        <v>5</v>
      </c>
      <c r="I24" s="48">
        <v>2</v>
      </c>
      <c r="J24" s="48">
        <v>1</v>
      </c>
      <c r="K24" s="48">
        <v>4</v>
      </c>
      <c r="L24" s="48">
        <v>4</v>
      </c>
      <c r="M24" s="48">
        <v>2</v>
      </c>
      <c r="N24" s="48">
        <v>0</v>
      </c>
      <c r="O24" s="48">
        <v>0</v>
      </c>
      <c r="P24" s="48">
        <v>21</v>
      </c>
      <c r="Q24" s="48">
        <v>108</v>
      </c>
      <c r="R24" s="49">
        <v>64.290000000000006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03"/>
      <c r="B25" s="206"/>
      <c r="C25" s="55" t="s">
        <v>31</v>
      </c>
      <c r="D25" s="48">
        <v>13</v>
      </c>
      <c r="E25" s="48">
        <v>13</v>
      </c>
      <c r="F25" s="49">
        <v>100</v>
      </c>
      <c r="G25" s="48">
        <v>1</v>
      </c>
      <c r="H25" s="48">
        <v>1</v>
      </c>
      <c r="I25" s="48">
        <v>3</v>
      </c>
      <c r="J25" s="48">
        <v>2</v>
      </c>
      <c r="K25" s="48">
        <v>2</v>
      </c>
      <c r="L25" s="48">
        <v>1</v>
      </c>
      <c r="M25" s="48">
        <v>2</v>
      </c>
      <c r="N25" s="48">
        <v>1</v>
      </c>
      <c r="O25" s="48">
        <v>0</v>
      </c>
      <c r="P25" s="48">
        <v>13</v>
      </c>
      <c r="Q25" s="48">
        <v>59</v>
      </c>
      <c r="R25" s="49">
        <v>56.73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03"/>
      <c r="B26" s="206"/>
      <c r="C26" s="56" t="s">
        <v>42</v>
      </c>
      <c r="D26" s="36">
        <v>34</v>
      </c>
      <c r="E26" s="36">
        <v>34</v>
      </c>
      <c r="F26" s="37">
        <v>100</v>
      </c>
      <c r="G26" s="36">
        <v>4</v>
      </c>
      <c r="H26" s="36">
        <v>6</v>
      </c>
      <c r="I26" s="36">
        <v>5</v>
      </c>
      <c r="J26" s="36">
        <v>3</v>
      </c>
      <c r="K26" s="36">
        <v>6</v>
      </c>
      <c r="L26" s="36">
        <v>5</v>
      </c>
      <c r="M26" s="36">
        <v>4</v>
      </c>
      <c r="N26" s="36">
        <v>1</v>
      </c>
      <c r="O26" s="36">
        <v>0</v>
      </c>
      <c r="P26" s="36">
        <v>34</v>
      </c>
      <c r="Q26" s="36">
        <v>167</v>
      </c>
      <c r="R26" s="37">
        <v>61.4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07" t="s">
        <v>153</v>
      </c>
      <c r="B27" s="207"/>
      <c r="C27" s="133" t="s">
        <v>30</v>
      </c>
      <c r="D27" s="134">
        <f>IFERROR(SUMIF($C$9:$C$26,$C$27,D9:D26),"")</f>
        <v>105</v>
      </c>
      <c r="E27" s="134">
        <f>IFERROR(SUMIF($C$9:$C$26,$C$27,E9:E26),"")</f>
        <v>104</v>
      </c>
      <c r="F27" s="135">
        <f>IFERROR(IFERROR(IF(D27&gt;0,ROUND((E27/D27)*100,2),0),""),"")</f>
        <v>99.05</v>
      </c>
      <c r="G27" s="134">
        <f>IFERROR(SUMIF($C$9:$C$26,$C$27,G9:G26),"")</f>
        <v>15</v>
      </c>
      <c r="H27" s="134">
        <f>IFERROR(SUMIF($C$9:$C$26,$C$27,H9:H26),"")</f>
        <v>14</v>
      </c>
      <c r="I27" s="134">
        <f>IFERROR(SUMIF($C$9:$C$26,$C$27,I9:I26),"")</f>
        <v>12</v>
      </c>
      <c r="J27" s="134">
        <f>IFERROR(SUMIF($C$9:$C$26,$C$27,J9:J26),"")</f>
        <v>10</v>
      </c>
      <c r="K27" s="134">
        <f>IFERROR(SUMIF($C$9:$C$26,$C$27,K9:K26),"")</f>
        <v>20</v>
      </c>
      <c r="L27" s="134">
        <f>IFERROR(SUMIF($C$9:$C$26,$C$27,L9:L26),"")</f>
        <v>15</v>
      </c>
      <c r="M27" s="134">
        <f>IFERROR(SUMIF($C$9:$C$26,$C$27,M9:M26),"")</f>
        <v>10</v>
      </c>
      <c r="N27" s="134">
        <f>IFERROR(SUMIF($C$9:$C$26,$C$27,N9:N26),"")</f>
        <v>8</v>
      </c>
      <c r="O27" s="134">
        <f>IFERROR(SUMIF($C$9:$C$26,$C$27,O9:O26),"")</f>
        <v>1</v>
      </c>
      <c r="P27" s="134">
        <f>IFERROR(SUMIF($C$9:$C$26,$C$27,P9:P26),"")</f>
        <v>105</v>
      </c>
      <c r="Q27" s="134">
        <f>IFERROR(SUMIF($C$9:$C$26,$C$27,Q9:Q26),"")</f>
        <v>493</v>
      </c>
      <c r="R27" s="135">
        <f>IFERROR(IF(D27&gt;0,ROUND((Q27/D27)*12.5,2),0),"")</f>
        <v>58.69</v>
      </c>
      <c r="S27" s="52"/>
      <c r="T27" s="205" t="str">
        <f>IFERROR(IF(R29&lt;&gt;'10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27" s="205"/>
      <c r="V27" s="205"/>
      <c r="W27" s="205"/>
    </row>
    <row r="28" spans="1:23" s="54" customFormat="1" ht="15.45" customHeight="1" x14ac:dyDescent="0.25">
      <c r="A28" s="207"/>
      <c r="B28" s="207"/>
      <c r="C28" s="133" t="s">
        <v>31</v>
      </c>
      <c r="D28" s="134">
        <f>IFERROR(SUMIF($C$9:$C$26,$C$28,D9:D26),"")</f>
        <v>65</v>
      </c>
      <c r="E28" s="134">
        <f>IFERROR(SUMIF($C$9:$C$26,$C$28,E9:E26),"")</f>
        <v>65</v>
      </c>
      <c r="F28" s="135">
        <f>IFERROR(IF(D28&gt;0,ROUND((E28/D28)*100,2),0),"")</f>
        <v>100</v>
      </c>
      <c r="G28" s="134">
        <f>IFERROR(SUMIF($C$9:$C$26,$C$28,G9:G26),"")</f>
        <v>3</v>
      </c>
      <c r="H28" s="134">
        <f>IFERROR(SUMIF($C$9:$C$26,$C$28,H9:H26),"")</f>
        <v>10</v>
      </c>
      <c r="I28" s="134">
        <f>IFERROR(SUMIF($C$9:$C$26,$C$28,I9:I26),"")</f>
        <v>10</v>
      </c>
      <c r="J28" s="134">
        <f>IFERROR(SUMIF($C$9:$C$26,$C$28,J9:J26),"")</f>
        <v>11</v>
      </c>
      <c r="K28" s="134">
        <f>IFERROR(SUMIF($C$9:$C$26,$C$28,K9:K26),"")</f>
        <v>10</v>
      </c>
      <c r="L28" s="134">
        <f>IFERROR(SUMIF($C$9:$C$26,$C$28,L9:L26),"")</f>
        <v>7</v>
      </c>
      <c r="M28" s="134">
        <f>IFERROR(SUMIF($C$9:$C$26,$C$28,M9:M26),"")</f>
        <v>7</v>
      </c>
      <c r="N28" s="134">
        <f>IFERROR(SUMIF($C$9:$C$26,$C$28,N9:N26),"")</f>
        <v>7</v>
      </c>
      <c r="O28" s="134">
        <f>IFERROR(SUMIF($C$9:$C$26,$C$28,O9:O26),"")</f>
        <v>0</v>
      </c>
      <c r="P28" s="134">
        <f>IFERROR(SUMIF($C$9:$C$26,$C$28,P9:P26),"")</f>
        <v>65</v>
      </c>
      <c r="Q28" s="134">
        <f>IFERROR(SUMIF($C$9:$C$26,$C$28,Q9:Q26),"")</f>
        <v>291</v>
      </c>
      <c r="R28" s="135">
        <f>IFERROR(IF(D28&gt;0,ROUND((Q28/D28)*12.5,2),0),"")</f>
        <v>55.96</v>
      </c>
      <c r="S28" s="52"/>
      <c r="T28" s="205"/>
      <c r="U28" s="205"/>
      <c r="V28" s="205"/>
      <c r="W28" s="205"/>
    </row>
    <row r="29" spans="1:23" s="54" customFormat="1" ht="15.45" customHeight="1" x14ac:dyDescent="0.25">
      <c r="A29" s="207"/>
      <c r="B29" s="207"/>
      <c r="C29" s="133" t="s">
        <v>42</v>
      </c>
      <c r="D29" s="134">
        <f>IFERROR(SUMIF($C$9:$C$26,$C$29,D9:D26),"")</f>
        <v>170</v>
      </c>
      <c r="E29" s="134">
        <f>IFERROR(SUMIF($C$9:$C$26,$C$29,E9:E26),"")</f>
        <v>169</v>
      </c>
      <c r="F29" s="135">
        <f>IFERROR(IF(D29&gt;0,ROUND((E29/D29)*100,2),0),"")</f>
        <v>99.41</v>
      </c>
      <c r="G29" s="134">
        <f>IFERROR(SUMIF($C$9:$C$26,$C$29,G9:G26),"")</f>
        <v>18</v>
      </c>
      <c r="H29" s="134">
        <f>IFERROR(SUMIF($C$9:$C$26,$C$29,H9:H26),"")</f>
        <v>24</v>
      </c>
      <c r="I29" s="134">
        <f>IFERROR(SUMIF($C$9:$C$26,$C$29,I9:I26),"")</f>
        <v>22</v>
      </c>
      <c r="J29" s="134">
        <f>IFERROR(SUMIF($C$9:$C$26,$C$29,J9:J26),"")</f>
        <v>21</v>
      </c>
      <c r="K29" s="134">
        <f>IFERROR(SUMIF($C$9:$C$26,$C$29,K9:K26),"")</f>
        <v>30</v>
      </c>
      <c r="L29" s="134">
        <f>IFERROR(SUMIF($C$9:$C$26,$C$29,L9:L26),"")</f>
        <v>22</v>
      </c>
      <c r="M29" s="134">
        <f>IFERROR(SUMIF($C$9:$C$26,$C$29,M9:M26),"")</f>
        <v>17</v>
      </c>
      <c r="N29" s="134">
        <f>IFERROR(SUMIF($C$9:$C$26,$C$29,N9:N26),"")</f>
        <v>15</v>
      </c>
      <c r="O29" s="134">
        <f>IFERROR(SUMIF($C$9:$C$26,$C$29,O9:O26),"")</f>
        <v>1</v>
      </c>
      <c r="P29" s="134">
        <f>IFERROR(SUMIF($C$9:$C$26,$C$29,P9:P26),"")</f>
        <v>170</v>
      </c>
      <c r="Q29" s="134">
        <f>IFERROR(SUMIF($C$9:$C$26,$C$29,Q9:Q26),"")</f>
        <v>784</v>
      </c>
      <c r="R29" s="136">
        <f>IFERROR(IF(D29&gt;0,ROUND((Q29/D29)*12.5,2),0),"")</f>
        <v>57.65</v>
      </c>
      <c r="S29" s="52"/>
      <c r="T29" s="205"/>
      <c r="U29" s="205"/>
      <c r="V29" s="205"/>
      <c r="W29" s="205"/>
    </row>
    <row r="30" spans="1:23" s="13" customFormat="1" ht="10.199999999999999" x14ac:dyDescent="0.25">
      <c r="A30" s="199" t="s">
        <v>140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208"/>
      <c r="S30" s="11"/>
      <c r="T30" s="205"/>
      <c r="U30" s="205"/>
      <c r="V30" s="205"/>
      <c r="W30" s="205"/>
    </row>
    <row r="31" spans="1:23" s="13" customFormat="1" ht="40.049999999999997" customHeight="1" x14ac:dyDescent="0.2">
      <c r="A31" s="236" t="s">
        <v>142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1"/>
      <c r="T31" s="12"/>
      <c r="U31" s="11"/>
      <c r="V31" s="11"/>
      <c r="W31" s="11"/>
    </row>
    <row r="32" spans="1:23" s="13" customFormat="1" ht="40.049999999999997" customHeight="1" x14ac:dyDescent="0.25">
      <c r="A32" s="237" t="s">
        <v>143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1"/>
      <c r="T32" s="12"/>
      <c r="U32" s="11"/>
      <c r="V32" s="11"/>
      <c r="W32" s="11"/>
    </row>
    <row r="1013" spans="1:23" ht="24.9" customHeight="1" x14ac:dyDescent="0.25">
      <c r="A1013" s="76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4.9" customHeight="1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4.9" customHeight="1" x14ac:dyDescent="0.25">
      <c r="A1015" s="77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4.9" customHeight="1" x14ac:dyDescent="0.25">
      <c r="A1016" s="77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77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77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77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77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77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77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77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77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77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77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77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77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77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77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77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77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</sheetData>
  <sheetProtection algorithmName="SHA-512" hashValue="bAxf9XhGCO45Y7XL+KUeYfa1hUhrMnlepDY5dZFIXwO9d6+yEmX1tD/R/bJ3AmFsbmDZ88pfFWr6aLkLAD7EMg==" saltValue="9d7Z2WobmhHJ3dV6Sqepfw==" spinCount="100000" sheet="1" objects="1" scenarios="1"/>
  <mergeCells count="24">
    <mergeCell ref="A27:B29"/>
    <mergeCell ref="A30:R30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9:A11"/>
    <mergeCell ref="B9:B11"/>
    <mergeCell ref="A12:A14"/>
    <mergeCell ref="B12:B14"/>
    <mergeCell ref="T27:W30"/>
    <mergeCell ref="A32:R32"/>
    <mergeCell ref="A31:R31"/>
    <mergeCell ref="A15:A17"/>
    <mergeCell ref="B15:B17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134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211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208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PInwFNSNhGiXbqO0NFp5nWGewgOIJuzbGssg2LkjPgrmpeDUxnejMvxPY545MCtIqFSf1zIyNCVi7Kudrry3dQ==" saltValue="HVQv2Tzj6DJgodrfUZbG0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189" t="s">
        <v>137</v>
      </c>
      <c r="B1" s="189"/>
      <c r="C1" s="189"/>
      <c r="D1" s="189"/>
      <c r="E1" s="189"/>
      <c r="F1" s="123"/>
      <c r="G1" s="149" t="s">
        <v>135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7.399999999999999" x14ac:dyDescent="0.25">
      <c r="A2" s="189" t="s">
        <v>145</v>
      </c>
      <c r="B2" s="189"/>
      <c r="C2" s="189"/>
      <c r="D2" s="189"/>
      <c r="E2" s="189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3.8" x14ac:dyDescent="0.2">
      <c r="A3" s="190" t="s">
        <v>146</v>
      </c>
      <c r="B3" s="227"/>
      <c r="C3" s="227"/>
      <c r="D3" s="227"/>
      <c r="E3" s="227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3.8" x14ac:dyDescent="0.25">
      <c r="A4" s="191"/>
      <c r="B4" s="192"/>
      <c r="C4" s="192"/>
      <c r="D4" s="192"/>
      <c r="E4" s="192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3.8" x14ac:dyDescent="0.25">
      <c r="A5" s="193" t="s">
        <v>147</v>
      </c>
      <c r="B5" s="192"/>
      <c r="C5" s="192"/>
      <c r="D5" s="192"/>
      <c r="E5" s="192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3.8" x14ac:dyDescent="0.25">
      <c r="A6" s="194" t="s">
        <v>212</v>
      </c>
      <c r="B6" s="193"/>
      <c r="C6" s="193"/>
      <c r="D6" s="193"/>
      <c r="E6" s="193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3.8" x14ac:dyDescent="0.25">
      <c r="A7" s="193"/>
      <c r="B7" s="192"/>
      <c r="C7" s="192"/>
      <c r="D7" s="192"/>
      <c r="E7" s="192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3.8" x14ac:dyDescent="0.25">
      <c r="A8" s="197" t="s">
        <v>59</v>
      </c>
      <c r="B8" s="197" t="s">
        <v>0</v>
      </c>
      <c r="C8" s="197" t="s">
        <v>14</v>
      </c>
      <c r="D8" s="197"/>
      <c r="E8" s="197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198"/>
      <c r="B9" s="197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3">
        <v>1</v>
      </c>
      <c r="B10" s="157" t="s">
        <v>150</v>
      </c>
      <c r="C10" s="158">
        <v>97.06</v>
      </c>
      <c r="D10" s="158">
        <v>100</v>
      </c>
      <c r="E10" s="154">
        <v>98.08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199" t="s">
        <v>140</v>
      </c>
      <c r="B11" s="199"/>
      <c r="C11" s="199"/>
      <c r="D11" s="199"/>
      <c r="E11" s="199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50" t="s">
        <v>142</v>
      </c>
      <c r="B12" s="228"/>
      <c r="C12" s="228"/>
      <c r="D12" s="228"/>
      <c r="E12" s="22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37" t="s">
        <v>143</v>
      </c>
      <c r="B13" s="187"/>
      <c r="C13" s="187"/>
      <c r="D13" s="187"/>
      <c r="E13" s="18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S+Hhtt3T2IxLkfwAGEsw+SSrWrLpoES6gW8IzrVw1U5AKALbQkBHCNUT7YXPyGF4BfFN6Fg4kD3AeutwT/3qgQ==" saltValue="8DOQ6S6Za/EKieBdAesi/Q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189" t="s">
        <v>137</v>
      </c>
      <c r="B1" s="189"/>
      <c r="C1" s="189"/>
      <c r="D1" s="189"/>
      <c r="E1" s="189"/>
      <c r="F1" s="80"/>
      <c r="G1" s="149" t="s">
        <v>136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7.399999999999999" x14ac:dyDescent="0.25">
      <c r="A2" s="189" t="s">
        <v>145</v>
      </c>
      <c r="B2" s="189"/>
      <c r="C2" s="189"/>
      <c r="D2" s="189"/>
      <c r="E2" s="189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3.8" x14ac:dyDescent="0.2">
      <c r="A3" s="190" t="s">
        <v>146</v>
      </c>
      <c r="B3" s="227"/>
      <c r="C3" s="227"/>
      <c r="D3" s="227"/>
      <c r="E3" s="227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3.8" x14ac:dyDescent="0.25">
      <c r="A4" s="193"/>
      <c r="B4" s="193"/>
      <c r="C4" s="193"/>
      <c r="D4" s="193"/>
      <c r="E4" s="193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3.8" x14ac:dyDescent="0.25">
      <c r="A5" s="193" t="s">
        <v>147</v>
      </c>
      <c r="B5" s="192"/>
      <c r="C5" s="192"/>
      <c r="D5" s="192"/>
      <c r="E5" s="19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3.8" x14ac:dyDescent="0.25">
      <c r="A6" s="233" t="s">
        <v>213</v>
      </c>
      <c r="B6" s="216"/>
      <c r="C6" s="216"/>
      <c r="D6" s="216"/>
      <c r="E6" s="216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3.8" x14ac:dyDescent="0.25">
      <c r="A7" s="232"/>
      <c r="B7" s="215"/>
      <c r="C7" s="215"/>
      <c r="D7" s="215"/>
      <c r="E7" s="21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05" customHeight="1" x14ac:dyDescent="0.25">
      <c r="A8" s="219" t="s">
        <v>19</v>
      </c>
      <c r="B8" s="219" t="s">
        <v>34</v>
      </c>
      <c r="C8" s="220" t="s">
        <v>1</v>
      </c>
      <c r="D8" s="220"/>
      <c r="E8" s="220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19"/>
      <c r="B9" s="220"/>
      <c r="C9" s="220" t="s">
        <v>24</v>
      </c>
      <c r="D9" s="220"/>
      <c r="E9" s="220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19"/>
      <c r="B10" s="220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1">
        <v>1</v>
      </c>
      <c r="B11" s="132" t="s">
        <v>170</v>
      </c>
      <c r="C11" s="161">
        <v>23</v>
      </c>
      <c r="D11" s="131">
        <v>34</v>
      </c>
      <c r="E11" s="131">
        <v>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17" t="s">
        <v>140</v>
      </c>
      <c r="B12" s="217"/>
      <c r="C12" s="217"/>
      <c r="D12" s="217"/>
      <c r="E12" s="217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52" t="s">
        <v>142</v>
      </c>
      <c r="B13" s="231"/>
      <c r="C13" s="231"/>
      <c r="D13" s="231"/>
      <c r="E13" s="23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39" t="s">
        <v>143</v>
      </c>
      <c r="B14" s="218"/>
      <c r="C14" s="218"/>
      <c r="D14" s="218"/>
      <c r="E14" s="218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9.8" x14ac:dyDescent="0.2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9.8" x14ac:dyDescent="0.2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9.8" x14ac:dyDescent="0.2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9.8" x14ac:dyDescent="0.2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9.8" x14ac:dyDescent="0.2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9.8" x14ac:dyDescent="0.2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9.8" x14ac:dyDescent="0.2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9.8" x14ac:dyDescent="0.2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9.8" x14ac:dyDescent="0.2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9.8" x14ac:dyDescent="0.2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oRYm7GStIx9emzkUFDPT3x1yWUZ0X2F60GEKWZjmiGKqqicwLI63JWqsaubJjSHR3I/jBrCypkLmr6Rjz6Sh0A==" saltValue="6C3lMP07i7c0asR0Z3+OIQ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38.3320312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130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4.4" x14ac:dyDescent="0.25">
      <c r="A3" s="190" t="s">
        <v>146</v>
      </c>
      <c r="B3" s="227"/>
      <c r="C3" s="227"/>
      <c r="D3" s="117"/>
      <c r="E3" s="151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194" t="s">
        <v>53</v>
      </c>
      <c r="B6" s="195"/>
      <c r="C6" s="195"/>
      <c r="D6" s="118"/>
      <c r="E6" s="118"/>
      <c r="F6" s="118"/>
    </row>
    <row r="7" spans="1:14" s="116" customFormat="1" ht="13.8" x14ac:dyDescent="0.25">
      <c r="A7" s="193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51" t="s">
        <v>164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0" spans="1:1" x14ac:dyDescent="0.25">
      <c r="A20" s="122"/>
    </row>
  </sheetData>
  <sheetProtection algorithmName="SHA-512" hashValue="X9GXu5qn55fRKR57Z8hvLBYOlNrcJWv+oe3Xv5pYXaS9EysMO8Gid4H3+qa9ZxoRkcOupDZLr8jt3osTByaQFQ==" saltValue="rAaEszx+Zl7AxBdATf6Ya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8" t="s">
        <v>91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160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21</v>
      </c>
      <c r="D10" s="71">
        <v>13</v>
      </c>
      <c r="E10" s="71">
        <v>34</v>
      </c>
      <c r="F10" s="71">
        <v>20</v>
      </c>
      <c r="G10" s="156">
        <v>95.24</v>
      </c>
      <c r="H10" s="71">
        <v>13</v>
      </c>
      <c r="I10" s="156">
        <v>100</v>
      </c>
      <c r="J10" s="71">
        <v>33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38" t="s">
        <v>142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eQh7vdpeSEh/mOJ+oUsRZM0wZl0/PE1O+fl6YLZJwaNRGKU8PLtChzaSn2nU+7YU2TT91Sh/xk/1HO8DNzRkMg==" saltValue="5TAh8MXDDfS6UK+vMkuZWw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13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7.88671875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8" t="s">
        <v>92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161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162</v>
      </c>
      <c r="D9" s="105">
        <v>462</v>
      </c>
      <c r="E9" s="106">
        <v>92.4</v>
      </c>
    </row>
    <row r="10" spans="1:16" ht="14.4" x14ac:dyDescent="0.3">
      <c r="A10" s="240">
        <v>2</v>
      </c>
      <c r="B10" s="241" t="s">
        <v>150</v>
      </c>
      <c r="C10" s="242" t="s">
        <v>163</v>
      </c>
      <c r="D10" s="243">
        <v>460</v>
      </c>
      <c r="E10" s="244">
        <v>92</v>
      </c>
    </row>
    <row r="12" spans="1:16" ht="40.049999999999997" customHeight="1" x14ac:dyDescent="0.25">
      <c r="A12" s="246" t="s">
        <v>142</v>
      </c>
      <c r="B12" s="245"/>
      <c r="C12" s="245"/>
      <c r="D12" s="245"/>
      <c r="E12" s="245"/>
    </row>
    <row r="13" spans="1:16" ht="40.049999999999997" customHeight="1" x14ac:dyDescent="0.25">
      <c r="A13" s="248" t="s">
        <v>143</v>
      </c>
      <c r="B13" s="247"/>
      <c r="C13" s="247"/>
      <c r="D13" s="247"/>
      <c r="E13" s="247"/>
    </row>
  </sheetData>
  <sheetProtection algorithmName="SHA-512" hashValue="52ATbuw9Z95ESARb2DnKWVp26GnfpuammOWlAkR4BDoGDtHswea+L23wC4uOYWHXEVc5rcTGGwfS9CAb2S8eKQ==" saltValue="51JaC5AhNR4OAfa+uQdCKA==" spinCount="100000" sheet="1" objects="1" scenarios="1"/>
  <mergeCells count="9">
    <mergeCell ref="A12:E12"/>
    <mergeCell ref="A13:E13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1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97" bestFit="1" customWidth="1"/>
    <col min="2" max="2" width="30.77734375" style="97" customWidth="1"/>
    <col min="3" max="3" width="45.77734375" style="112" customWidth="1"/>
    <col min="4" max="4" width="10.77734375" style="97" customWidth="1"/>
    <col min="5" max="5" width="5.77734375" style="97" customWidth="1"/>
    <col min="6" max="6" width="17.77734375" style="97" bestFit="1" customWidth="1"/>
    <col min="7" max="16384" width="9.109375" style="97"/>
  </cols>
  <sheetData>
    <row r="1" spans="1:15" s="92" customFormat="1" ht="16.2" x14ac:dyDescent="0.3">
      <c r="A1" s="223" t="s">
        <v>137</v>
      </c>
      <c r="B1" s="223"/>
      <c r="C1" s="223"/>
      <c r="D1" s="223"/>
      <c r="E1" s="80"/>
      <c r="F1" s="148" t="s">
        <v>93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7.399999999999999" x14ac:dyDescent="0.3">
      <c r="A2" s="211" t="s">
        <v>145</v>
      </c>
      <c r="B2" s="211"/>
      <c r="C2" s="211"/>
      <c r="D2" s="211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3.8" x14ac:dyDescent="0.2">
      <c r="A3" s="212" t="s">
        <v>146</v>
      </c>
      <c r="B3" s="212"/>
      <c r="C3" s="212"/>
      <c r="D3" s="212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3.8" x14ac:dyDescent="0.25">
      <c r="A4" s="216"/>
      <c r="B4" s="216"/>
      <c r="C4" s="216"/>
      <c r="D4" s="21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3.8" x14ac:dyDescent="0.25">
      <c r="A5" s="216" t="s">
        <v>147</v>
      </c>
      <c r="B5" s="216"/>
      <c r="C5" s="216"/>
      <c r="D5" s="216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3.8" x14ac:dyDescent="0.25">
      <c r="A6" s="226" t="s">
        <v>47</v>
      </c>
      <c r="B6" s="226"/>
      <c r="C6" s="226"/>
      <c r="D6" s="226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3.8" x14ac:dyDescent="0.25">
      <c r="A7" s="225" t="s">
        <v>140</v>
      </c>
      <c r="B7" s="225"/>
      <c r="C7" s="225"/>
      <c r="D7" s="22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95" customHeight="1" x14ac:dyDescent="0.2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4.4" x14ac:dyDescent="0.3">
      <c r="A9" s="102"/>
      <c r="B9" s="104"/>
      <c r="C9" s="249" t="s">
        <v>164</v>
      </c>
      <c r="D9" s="114"/>
    </row>
    <row r="10" spans="1:15" ht="40.049999999999997" customHeight="1" x14ac:dyDescent="0.25">
      <c r="A10" s="246" t="s">
        <v>142</v>
      </c>
      <c r="B10" s="245"/>
      <c r="C10" s="245"/>
      <c r="D10" s="245"/>
    </row>
    <row r="11" spans="1:15" ht="40.049999999999997" customHeight="1" x14ac:dyDescent="0.25">
      <c r="A11" s="248" t="s">
        <v>143</v>
      </c>
      <c r="B11" s="247"/>
      <c r="C11" s="247"/>
      <c r="D11" s="247"/>
    </row>
  </sheetData>
  <sheetProtection algorithmName="SHA-512" hashValue="6hBOlbyDzozxFzKHePyPb/0oKgx8ROUzeXwCgIdzBpJXfH1ObqsqcxhaSj5ftGUhibwalVCxiOeYchL5r3BSXw==" saltValue="mn+KZoNA8fIO5dfUUeT2Lw==" spinCount="100000" sheet="1" objects="1" scenarios="1"/>
  <mergeCells count="9">
    <mergeCell ref="A10:D10"/>
    <mergeCell ref="A11:D1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100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194" t="s">
        <v>26</v>
      </c>
      <c r="B6" s="195"/>
      <c r="C6" s="195"/>
      <c r="D6" s="118"/>
      <c r="E6" s="118"/>
      <c r="F6" s="118"/>
    </row>
    <row r="7" spans="1:14" s="116" customFormat="1" ht="13.8" x14ac:dyDescent="0.25">
      <c r="A7" s="193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51" t="s">
        <v>164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s="121" customFormat="1" ht="40.049999999999997" customHeight="1" x14ac:dyDescent="0.2">
      <c r="A11" s="250" t="s">
        <v>142</v>
      </c>
      <c r="B11" s="228"/>
      <c r="C11" s="228"/>
    </row>
    <row r="12" spans="1:14" s="121" customFormat="1" ht="40.049999999999997" customHeight="1" x14ac:dyDescent="0.2">
      <c r="A12" s="237" t="s">
        <v>143</v>
      </c>
      <c r="B12" s="187"/>
      <c r="C12" s="187"/>
    </row>
    <row r="25" spans="1:1" x14ac:dyDescent="0.25">
      <c r="A25" s="122"/>
    </row>
  </sheetData>
  <sheetProtection algorithmName="SHA-512" hashValue="PMmUbVkOBRTvMe+oGFg1T5cHczWrrBKPifhhRTjN7Uh+JcwMeYfcuo6gqok54/na7xIULmAlBpg81ZbnN6gz3w==" saltValue="48kbRxrXtdL/yT1TRXBKqA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94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165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166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50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Auc6BCEjsqH4VbMb5eiCzz2xGrsqnLd70sQVVqdnBiXn/VnJmhZ+gm3IOO0ooSrypzB1mA5O5q18I2CT7an86Q==" saltValue="cPieYCksGGnnGvmrTgE5PA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2023-05-12T11:39:21Z</dcterms:modified>
</cp:coreProperties>
</file>